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45" windowWidth="15480" windowHeight="6000" activeTab="0"/>
  </bookViews>
  <sheets>
    <sheet name="Questionnaire" sheetId="1" r:id="rId1"/>
    <sheet name="Feuil1" sheetId="2" state="hidden" r:id="rId2"/>
    <sheet name="Feuil3" sheetId="3" state="hidden" r:id="rId3"/>
  </sheets>
  <definedNames>
    <definedName name="Client">'Feuil1'!$B$2:$P$134</definedName>
    <definedName name="Importation">'Feuil1'!$B$2:$M$38</definedName>
    <definedName name="Langue">'Questionnaire'!$B$32:$B$38</definedName>
    <definedName name="_xlnm.Print_Area" localSheetId="0">'Questionnaire'!$A$1:$K$146</definedName>
  </definedNames>
  <calcPr fullCalcOnLoad="1"/>
</workbook>
</file>

<file path=xl/comments1.xml><?xml version="1.0" encoding="utf-8"?>
<comments xmlns="http://schemas.openxmlformats.org/spreadsheetml/2006/main">
  <authors>
    <author>hERRY</author>
  </authors>
  <commentList>
    <comment ref="B25" authorId="0">
      <text>
        <r>
          <rPr>
            <b/>
            <sz val="10"/>
            <rFont val="Tahoma"/>
            <family val="2"/>
          </rPr>
          <t xml:space="preserve">Elegir los productos manipulados en el menú desplegable
</t>
        </r>
      </text>
    </comment>
    <comment ref="B5" authorId="0">
      <text>
        <r>
          <rPr>
            <b/>
            <sz val="10"/>
            <rFont val="Tahoma"/>
            <family val="2"/>
          </rPr>
          <t>Elegir los productos manipulados en el menú desplegable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10"/>
            <rFont val="Tahoma"/>
            <family val="2"/>
          </rPr>
          <t>Indicar el recipiente más utilizado</t>
        </r>
      </text>
    </comment>
    <comment ref="C25" authorId="0">
      <text>
        <r>
          <rPr>
            <b/>
            <sz val="10"/>
            <rFont val="Tahoma"/>
            <family val="2"/>
          </rPr>
          <t xml:space="preserve">Indicar el recipiente más utilizado
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0"/>
            <rFont val="Tahoma"/>
            <family val="2"/>
          </rPr>
          <t>Precisar si el recipiente está abierto o cerrado durante la manipulacion.</t>
        </r>
      </text>
    </comment>
    <comment ref="D25" authorId="0">
      <text>
        <r>
          <rPr>
            <b/>
            <sz val="10"/>
            <rFont val="Tahoma"/>
            <family val="2"/>
          </rPr>
          <t>Precisar si el recipiente está abierto o cerrado durante la manipulacion.</t>
        </r>
      </text>
    </comment>
    <comment ref="E5" authorId="0">
      <text>
        <r>
          <rPr>
            <b/>
            <sz val="10"/>
            <rFont val="Tahoma"/>
            <family val="2"/>
          </rPr>
          <t>Concentración en % másico ( En la lista de los productos no olvidar indicar los solventes orgánicos utilizados ). Si el producto está en estado puro indicar 100%. Si está muy diluido indicar 1%, si no indicar le dilución aproximada.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10"/>
            <rFont val="Tahoma"/>
            <family val="2"/>
          </rPr>
          <t>Concentración en % másico ( En la lista de los productos no olvidar indicar los solventes orgánicos utilizados ). Si el producto está en estado puro indicar 100%. Si está muy diluido indicar 1%, si no indicar le dilución aproximada.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10"/>
            <rFont val="Tahoma"/>
            <family val="2"/>
          </rPr>
          <t>Temperatura de manipulación en ºC. En caso de tratarse de temperatura ambiente, poner 22ºC.</t>
        </r>
      </text>
    </comment>
    <comment ref="F25" authorId="0">
      <text>
        <r>
          <rPr>
            <b/>
            <sz val="10"/>
            <rFont val="Tahoma"/>
            <family val="2"/>
          </rPr>
          <t>Temperatura de manipulación en ºC. En caso de tratarse de temperatura ambiente, poner 22ºC.</t>
        </r>
        <r>
          <rPr>
            <sz val="10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10"/>
            <rFont val="Tahoma"/>
            <family val="2"/>
          </rPr>
          <t>Elegir la frecuencia media de la manipulación del producto</t>
        </r>
      </text>
    </comment>
    <comment ref="G25" authorId="0">
      <text>
        <r>
          <rPr>
            <b/>
            <sz val="10"/>
            <rFont val="Tahoma"/>
            <family val="2"/>
          </rPr>
          <t>Elegir la frecuencia media de la manipulación del producto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10"/>
            <rFont val="Tahoma"/>
            <family val="2"/>
          </rPr>
          <t>Indicar la cantidad media de producto utilizado por manipulación (en ml para los líquidos y en gr. para los sólidos )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10"/>
            <rFont val="Tahoma"/>
            <family val="2"/>
          </rPr>
          <t>Indicar la cantidad media de producto utilizado por manipulación (en ml para los líquidos y en gr. para los sólidos )</t>
        </r>
      </text>
    </comment>
    <comment ref="I5" authorId="0">
      <text>
        <r>
          <rPr>
            <b/>
            <sz val="10"/>
            <rFont val="Tahoma"/>
            <family val="2"/>
          </rPr>
          <t>Elegir la duración media de la manipulación en el menú desplegable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10"/>
            <rFont val="Tahoma"/>
            <family val="2"/>
          </rPr>
          <t>Precisar el tipo de manipulación</t>
        </r>
      </text>
    </comment>
    <comment ref="J25" authorId="0">
      <text>
        <r>
          <rPr>
            <b/>
            <sz val="10"/>
            <rFont val="Tahoma"/>
            <family val="2"/>
          </rPr>
          <t xml:space="preserve">Precisar el tipo de manipulación
</t>
        </r>
      </text>
    </comment>
    <comment ref="I25" authorId="0">
      <text>
        <r>
          <rPr>
            <b/>
            <sz val="10"/>
            <rFont val="Tahoma"/>
            <family val="2"/>
          </rPr>
          <t>Elegir la duración media de la manipulación en el menú desplegable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<sst xmlns="http://schemas.openxmlformats.org/spreadsheetml/2006/main" count="1624" uniqueCount="1090">
  <si>
    <t>ABSOLUTE ALCOHOL</t>
  </si>
  <si>
    <t>Langue :</t>
  </si>
  <si>
    <t>Espagnol</t>
  </si>
  <si>
    <t>ACETALDEHYDE</t>
  </si>
  <si>
    <t>ACETIC ACID</t>
  </si>
  <si>
    <t>Dilution %</t>
  </si>
  <si>
    <t>T°C</t>
  </si>
  <si>
    <t>ACETIC ANHYDRIDE</t>
  </si>
  <si>
    <t>ACETIC OXIDE</t>
  </si>
  <si>
    <t>ACETONE</t>
  </si>
  <si>
    <t>ACETONITRILE</t>
  </si>
  <si>
    <t>ACETYL OXIDE</t>
  </si>
  <si>
    <t>ACETYLENE</t>
  </si>
  <si>
    <t>ACETYLENE DICHLORIDE</t>
  </si>
  <si>
    <t>ACETYLENE TETRABROMIDE</t>
  </si>
  <si>
    <t>ACROLEIN</t>
  </si>
  <si>
    <t>ACRYLAMIDE (SOLID)</t>
  </si>
  <si>
    <t>ACRYLIC ACID</t>
  </si>
  <si>
    <t>ACRYLONITRILE</t>
  </si>
  <si>
    <t>ALLYL ALCOHOL</t>
  </si>
  <si>
    <t>ALLYL CHLORIDE</t>
  </si>
  <si>
    <t>ALLYL GLYCIDYL ETHER</t>
  </si>
  <si>
    <t>AMINO 1 BUTANE</t>
  </si>
  <si>
    <t>AMINO 2 BUTANE</t>
  </si>
  <si>
    <t>AMINO 2 PROPANOL 1</t>
  </si>
  <si>
    <t>AMINO 2 PYRIDINE</t>
  </si>
  <si>
    <t>AMINO 3 PROPANOL 1</t>
  </si>
  <si>
    <t>AMINO BENZENE</t>
  </si>
  <si>
    <t>Allemand</t>
  </si>
  <si>
    <t>Anglais</t>
  </si>
  <si>
    <t>Français</t>
  </si>
  <si>
    <t>Italien</t>
  </si>
  <si>
    <t>Néerlandais</t>
  </si>
  <si>
    <t>ERLENMEYER</t>
  </si>
  <si>
    <t>AMINOCYCLOHEXANE</t>
  </si>
  <si>
    <t>AMINOETHANE</t>
  </si>
  <si>
    <t>AMINOETHANOL 2</t>
  </si>
  <si>
    <t>AMINOMETHANE</t>
  </si>
  <si>
    <t>AMINOPROPANE 2</t>
  </si>
  <si>
    <t>AMMONIA</t>
  </si>
  <si>
    <t>AMMONIUM HYDROXIDE sol</t>
  </si>
  <si>
    <t>AMYL ACETATE n</t>
  </si>
  <si>
    <t>AMYL ACETATE sec</t>
  </si>
  <si>
    <t>AMYL ALCOHOL n</t>
  </si>
  <si>
    <t>ANILINE</t>
  </si>
  <si>
    <t>AQUA REGIA</t>
  </si>
  <si>
    <t>BENZENE</t>
  </si>
  <si>
    <t>BENZINE 35 80</t>
  </si>
  <si>
    <t>BENZYL CHLORIDE</t>
  </si>
  <si>
    <t>BET</t>
  </si>
  <si>
    <t>BGE</t>
  </si>
  <si>
    <t>BROMINE</t>
  </si>
  <si>
    <t>BROMOCHLOROMETHANE</t>
  </si>
  <si>
    <t>BROMOETHANE</t>
  </si>
  <si>
    <t>BROMOFORM</t>
  </si>
  <si>
    <t>BUTADIENE 1, 3</t>
  </si>
  <si>
    <t>BUTANE</t>
  </si>
  <si>
    <t>BUTANETHIOL 1</t>
  </si>
  <si>
    <t>BUTANOIC ACID</t>
  </si>
  <si>
    <t>BUTANOL 1</t>
  </si>
  <si>
    <t>BUTANOL 2</t>
  </si>
  <si>
    <t>BUTANONE 2</t>
  </si>
  <si>
    <t>BUTENAL 2</t>
  </si>
  <si>
    <t>BUTOXY 2 ETHANOL</t>
  </si>
  <si>
    <t>BUTYL ACETATE n</t>
  </si>
  <si>
    <t>BUTYL ACRYLATE</t>
  </si>
  <si>
    <t>BUTYL ALCOHOL</t>
  </si>
  <si>
    <t>BUTYL ALCOHOL sec</t>
  </si>
  <si>
    <t>BUTYL ALCOHOL Ter</t>
  </si>
  <si>
    <t>BUTYL AMINE n</t>
  </si>
  <si>
    <t>BUTYL AMINE sec</t>
  </si>
  <si>
    <t>BUTYL CARBINOL</t>
  </si>
  <si>
    <t>BUTYL CHLORIDE n</t>
  </si>
  <si>
    <t>BUTYL CHLORIDE sec</t>
  </si>
  <si>
    <t>BUTYL ETHER</t>
  </si>
  <si>
    <t>BUTYL GLYCIDYL ETHER</t>
  </si>
  <si>
    <t>BUTYL LACTATE</t>
  </si>
  <si>
    <t>BUTYL MERCAPTAN n</t>
  </si>
  <si>
    <t>BUTYL METHACRYLATE n</t>
  </si>
  <si>
    <t>BUTYL TOLUENE Para-tert</t>
  </si>
  <si>
    <t>BUTYRIC ACID</t>
  </si>
  <si>
    <t>BVE</t>
  </si>
  <si>
    <t>CARBON DISULFIDE</t>
  </si>
  <si>
    <t>CARBON TETRABROMIDE</t>
  </si>
  <si>
    <t>CARBON TETRACHLORIDE</t>
  </si>
  <si>
    <t>CELLOSOVE "ACETATE"</t>
  </si>
  <si>
    <t>CELLOSOVE "solvent"</t>
  </si>
  <si>
    <t>CHLORINE</t>
  </si>
  <si>
    <t>CHLORINE DIOXIDE</t>
  </si>
  <si>
    <t>CHLORO 1 BUTANE</t>
  </si>
  <si>
    <t>CHLORO 1 TRIFLUOROETHYL 2,2,2 DIFLUOROMETHYL ETHER</t>
  </si>
  <si>
    <t>CHLORO 2 BUTADIENE 1, 3</t>
  </si>
  <si>
    <t>CHLORO TOLUENE ALPHA</t>
  </si>
  <si>
    <t>CHLORO-1-NITROPROPANE 1</t>
  </si>
  <si>
    <t xml:space="preserve">CHLOROACETALDEHYDE </t>
  </si>
  <si>
    <t>CHLOROBENZENE</t>
  </si>
  <si>
    <t>CHLOROBROMOMETHANE</t>
  </si>
  <si>
    <t>CHLOROETHANE</t>
  </si>
  <si>
    <t>CHLOROETHANOL 2</t>
  </si>
  <si>
    <t>CHLOROETHENE</t>
  </si>
  <si>
    <t>CHLOROETHYL 2 ALCOHOL</t>
  </si>
  <si>
    <t>CHLOROETHYLENE</t>
  </si>
  <si>
    <t>CHLOROFORM</t>
  </si>
  <si>
    <t xml:space="preserve">CHLOROPRENE </t>
  </si>
  <si>
    <t>CHLOROPROPENE 3</t>
  </si>
  <si>
    <t>CHLOROTOLUENE Ortho</t>
  </si>
  <si>
    <t>CHROMIC ACID</t>
  </si>
  <si>
    <t>CHROMIC ANHYDRIDE</t>
  </si>
  <si>
    <t>CHROMIIUM TRIOXIDE</t>
  </si>
  <si>
    <t>CINAMENE</t>
  </si>
  <si>
    <t>CRESOL all isomers</t>
  </si>
  <si>
    <t>CROTONALDEHYDE</t>
  </si>
  <si>
    <t>CUMENE</t>
  </si>
  <si>
    <t>CYCLOHEXANE</t>
  </si>
  <si>
    <t>CYCLOHEXANOL</t>
  </si>
  <si>
    <t>CYCLOHEXANONE</t>
  </si>
  <si>
    <t>CYCLOHEXENE</t>
  </si>
  <si>
    <t>CYCLOHEXYLAMINE</t>
  </si>
  <si>
    <t>CYCLOPENTADIENE 1, 3</t>
  </si>
  <si>
    <t>CYCLOPENTANE</t>
  </si>
  <si>
    <t>DEA</t>
  </si>
  <si>
    <t>DECANE</t>
  </si>
  <si>
    <t>DIACETONE ALCOHOL</t>
  </si>
  <si>
    <t>DIBROMOETHANE 1, 2</t>
  </si>
  <si>
    <t>DIBUTYL ETHER</t>
  </si>
  <si>
    <t>DICHLOROBENZENE Ortho</t>
  </si>
  <si>
    <t>DICHLOROETHANE</t>
  </si>
  <si>
    <t>DICHLOROETHANE 1, 2</t>
  </si>
  <si>
    <t>DICHLOROETHYL ETHER</t>
  </si>
  <si>
    <t>DICHLOROETHYLENE 1,2 sym.</t>
  </si>
  <si>
    <t>DICHLOROMETHANE</t>
  </si>
  <si>
    <t>DICHLOROPROPANE 1, 2</t>
  </si>
  <si>
    <t>DICHLOROPROPENE 1,3</t>
  </si>
  <si>
    <t>DICHLOROPROPYLENE 1, 3</t>
  </si>
  <si>
    <t>DICYCLOPENTADIENE</t>
  </si>
  <si>
    <t>DIETHANOLAMINE</t>
  </si>
  <si>
    <t>DIETHYL ETHER</t>
  </si>
  <si>
    <t>DIETHYL KETONE</t>
  </si>
  <si>
    <t>DIETHYL OXIDE</t>
  </si>
  <si>
    <t>DIETHYLAMINE</t>
  </si>
  <si>
    <t>DIETHYLAMINOETHANOL 2</t>
  </si>
  <si>
    <t>DIETHYLENE TRIAMINE</t>
  </si>
  <si>
    <t>DIISOBUTYL KETONE</t>
  </si>
  <si>
    <t>DIISOPROPYL ETHER</t>
  </si>
  <si>
    <t>DIISOPROPYL KETONE</t>
  </si>
  <si>
    <t>DIISOPROPYL OXIDE</t>
  </si>
  <si>
    <t>DIISOPROPYLAMINE</t>
  </si>
  <si>
    <t>DIMETHOXYMETHANE</t>
  </si>
  <si>
    <t>DIMETHYL 2, 4  PENTANONE 3</t>
  </si>
  <si>
    <t>DIMETHYL 2, 6  HEPTANONE 4</t>
  </si>
  <si>
    <t>DIMETHYL 2,4 PENTANE</t>
  </si>
  <si>
    <t>DIMETHYL BENZENE</t>
  </si>
  <si>
    <t>DIMETHYL ETHER</t>
  </si>
  <si>
    <t>DIMETHYL KETONE</t>
  </si>
  <si>
    <t>DIMETHYL SULFOXIDE</t>
  </si>
  <si>
    <t xml:space="preserve">DIMETHYLAMINE </t>
  </si>
  <si>
    <t>DIMETHYLCARBINOL</t>
  </si>
  <si>
    <t>DIMETHYLETHYLAMINE</t>
  </si>
  <si>
    <t>DIMETHYLFORMAMIDE</t>
  </si>
  <si>
    <t>DIMETHYLMETHANE</t>
  </si>
  <si>
    <t>DIOXANE 1, 4</t>
  </si>
  <si>
    <t>DIOXOLANE</t>
  </si>
  <si>
    <t>DIPHENYL OXIDE</t>
  </si>
  <si>
    <t>DIPROPYLMETHANE</t>
  </si>
  <si>
    <t>DIVINYL BENZENE 1,3</t>
  </si>
  <si>
    <t>DMA</t>
  </si>
  <si>
    <t>DMF</t>
  </si>
  <si>
    <t>EAK</t>
  </si>
  <si>
    <t>EDB</t>
  </si>
  <si>
    <t>EPICHLORHYDRIN</t>
  </si>
  <si>
    <t>EPOXY 2,3 PROPANOL 1</t>
  </si>
  <si>
    <t>ETHANAL</t>
  </si>
  <si>
    <t>ETHANEDIOL 1, 2</t>
  </si>
  <si>
    <t>ETHANOIC ACID</t>
  </si>
  <si>
    <t>ETHANOL</t>
  </si>
  <si>
    <t>ETHANOLAMINE</t>
  </si>
  <si>
    <t>ETHIDIUM BROMIDE</t>
  </si>
  <si>
    <t>ETHOXY 2 ETHANOL ACETATE</t>
  </si>
  <si>
    <t>ETHOXYETHANOL 2</t>
  </si>
  <si>
    <t>ETHYL ACETATE</t>
  </si>
  <si>
    <t>ETHYL ACRYLATE</t>
  </si>
  <si>
    <t>ETHYL ALCOHOL</t>
  </si>
  <si>
    <t>ETHYL ALDEHYDE</t>
  </si>
  <si>
    <t>ETHYL BENZENE</t>
  </si>
  <si>
    <t>ETHYL BROMIDE</t>
  </si>
  <si>
    <t>ETHYL CHLORIDE</t>
  </si>
  <si>
    <t>ETHYL CYANOACRYLATE</t>
  </si>
  <si>
    <t>ETHYL ETHER</t>
  </si>
  <si>
    <t>ETHYL FORMATE</t>
  </si>
  <si>
    <t>ETHYL OXIDE</t>
  </si>
  <si>
    <t>ETHYLAMINE</t>
  </si>
  <si>
    <t>ETHYLAMYL KETONE</t>
  </si>
  <si>
    <t>ETHYLENE ALCOHOL</t>
  </si>
  <si>
    <t>ETHYLENE BROMIDE</t>
  </si>
  <si>
    <t>ETHYLENE CHLORHYDRIN</t>
  </si>
  <si>
    <t>ETHYLENE DIAMINE</t>
  </si>
  <si>
    <t>ETHYLENE DIBROMIDE</t>
  </si>
  <si>
    <t>ETHYLENE DICHLORIDE</t>
  </si>
  <si>
    <t>ETHYLENE GLYCOL</t>
  </si>
  <si>
    <t>ETHYLENE GLYCOL MONO ETHYL ETHER</t>
  </si>
  <si>
    <t>ETHYLENE GLYCOL MONO ETHYL ETHER ACETATE</t>
  </si>
  <si>
    <t>ETHYLIDENE CHLORIDE</t>
  </si>
  <si>
    <t>ETHYNE</t>
  </si>
  <si>
    <t>FORENE</t>
  </si>
  <si>
    <t xml:space="preserve">FORMALDEHYDE </t>
  </si>
  <si>
    <t>FORMAMIDE</t>
  </si>
  <si>
    <t>FORMIC ACID</t>
  </si>
  <si>
    <t xml:space="preserve">FORMIC ALDEHYDE </t>
  </si>
  <si>
    <t>FORMONITRILE</t>
  </si>
  <si>
    <t>FURFURYL ALCOHOL</t>
  </si>
  <si>
    <t>FURYL CARBINOL</t>
  </si>
  <si>
    <t xml:space="preserve">GASOLINE 60 </t>
  </si>
  <si>
    <t xml:space="preserve">GLUTARALDEHYDE </t>
  </si>
  <si>
    <t>GLYCIDOL</t>
  </si>
  <si>
    <t>GLYCOL</t>
  </si>
  <si>
    <t>HALOTHANE</t>
  </si>
  <si>
    <t>HEPTANE</t>
  </si>
  <si>
    <t>HEPTANONE 2</t>
  </si>
  <si>
    <t>HEXANE</t>
  </si>
  <si>
    <t>HEXONE</t>
  </si>
  <si>
    <t>HEXYL-ACETATE sec</t>
  </si>
  <si>
    <t xml:space="preserve">HYDROBROMIDE ACID </t>
  </si>
  <si>
    <t xml:space="preserve">HYDROCHLORIC ACID </t>
  </si>
  <si>
    <t>HYDROCYANIC ACID</t>
  </si>
  <si>
    <t xml:space="preserve">HYDROFLUORIC ACID </t>
  </si>
  <si>
    <t>HYDROGEN BROMIDE</t>
  </si>
  <si>
    <t>HYDROGEN CHLORIDE</t>
  </si>
  <si>
    <t>HYDROGEN CYANIDE</t>
  </si>
  <si>
    <t xml:space="preserve">HYDROGEN FLUORIDE </t>
  </si>
  <si>
    <t>HYDROGEN PEROXIDE</t>
  </si>
  <si>
    <t>HYDROGEN SULFIDE</t>
  </si>
  <si>
    <t>HYPOCHLOROUS ACID</t>
  </si>
  <si>
    <t>IODINE</t>
  </si>
  <si>
    <t>IPA</t>
  </si>
  <si>
    <t>ISOAMYL ACETATE</t>
  </si>
  <si>
    <t>ISOAMYL ALCOHOL</t>
  </si>
  <si>
    <t>ISOBUTANE</t>
  </si>
  <si>
    <t>ISOBUTANOL</t>
  </si>
  <si>
    <t>ISOBUTYL ACETATE</t>
  </si>
  <si>
    <t>ISOBUTYL ALCOHOL</t>
  </si>
  <si>
    <t>ISOBUTYL CARBINOL</t>
  </si>
  <si>
    <t>ISOFLURANE</t>
  </si>
  <si>
    <t>ISOOCTANE</t>
  </si>
  <si>
    <t>ISOOCTANOL</t>
  </si>
  <si>
    <t>ISOOCTYL ALCOHOL</t>
  </si>
  <si>
    <t>ISOPENTANE</t>
  </si>
  <si>
    <t>ISOPHORONE</t>
  </si>
  <si>
    <t>ISOPRENE</t>
  </si>
  <si>
    <t>ISOPROPANOL</t>
  </si>
  <si>
    <t>ISOPROPYL ACETATE</t>
  </si>
  <si>
    <t>ISOPROPYL ALCOHOL</t>
  </si>
  <si>
    <t>ISOPROPYL ETHER</t>
  </si>
  <si>
    <t>ISOPROPYL GLYCIDYL ETHER</t>
  </si>
  <si>
    <t>ISOPROPYLAMINE</t>
  </si>
  <si>
    <t>ISOPROPYLBENZENE</t>
  </si>
  <si>
    <t>ISOPROPYLCARBINOL</t>
  </si>
  <si>
    <t>ISOPROPYLIDENEACETONE</t>
  </si>
  <si>
    <t>KORAX</t>
  </si>
  <si>
    <t>LIMONENE</t>
  </si>
  <si>
    <t>MEA</t>
  </si>
  <si>
    <t>MEK</t>
  </si>
  <si>
    <t>MERCAPTOETHANOL</t>
  </si>
  <si>
    <t>MESITYL OXIDE</t>
  </si>
  <si>
    <t>METHACRYLIC ACID</t>
  </si>
  <si>
    <t>METHANAL</t>
  </si>
  <si>
    <t>METHANOIC ACID</t>
  </si>
  <si>
    <t>METHANOL</t>
  </si>
  <si>
    <t>METHYL 2 PROPANE</t>
  </si>
  <si>
    <t>METHYL 2 PROPANOL 2</t>
  </si>
  <si>
    <t>METHYL 2 PROPANOL1</t>
  </si>
  <si>
    <t>METHYL 2 PYRROLIDONE</t>
  </si>
  <si>
    <t>METHYL 3 BUTADIENE 1, 3</t>
  </si>
  <si>
    <t>METHYL 3 BUTANOL 1</t>
  </si>
  <si>
    <t>METHYL 4 PENTANONE 2</t>
  </si>
  <si>
    <t>METHYL 4 PENTEN 3 ONE 2</t>
  </si>
  <si>
    <t>METHYL 4 tert BUTYLBENZENE</t>
  </si>
  <si>
    <t>METHYL 5 HEPTANONE 3</t>
  </si>
  <si>
    <t>METHYL ACETATE</t>
  </si>
  <si>
    <t>METHYL ACETYLENE</t>
  </si>
  <si>
    <t>METHYL Acetylene Propadiene Mix.</t>
  </si>
  <si>
    <t>METHYL ACRYLATE</t>
  </si>
  <si>
    <t>METHYL ALCOHOL</t>
  </si>
  <si>
    <t>METHYL BUTYL KETONE</t>
  </si>
  <si>
    <t>METHYL CELLOSOLVE</t>
  </si>
  <si>
    <t>METHYL CHLORIDE</t>
  </si>
  <si>
    <t>METHYL CHLOROFORM</t>
  </si>
  <si>
    <t>METHYL CYANIDE</t>
  </si>
  <si>
    <t>METHYL CYANOACRYLATE</t>
  </si>
  <si>
    <t>METHYL CYCLOHEXANE</t>
  </si>
  <si>
    <t>METHYL CYCLOHEXANOL</t>
  </si>
  <si>
    <t>METHYL CYCLOHEXANONE</t>
  </si>
  <si>
    <t>METHYL ETHER</t>
  </si>
  <si>
    <t>METHYL ETHYL KETONE</t>
  </si>
  <si>
    <t>METHYL FORMATE</t>
  </si>
  <si>
    <t>METHYL ISOBUTENYL KETONE</t>
  </si>
  <si>
    <t>METHYL ISOBUTYL CARBINOL</t>
  </si>
  <si>
    <t>METHYL ISOBUTYL KETONE</t>
  </si>
  <si>
    <t>METHYL METHACRYLATE</t>
  </si>
  <si>
    <t>METHYL PHENOL  all isomers</t>
  </si>
  <si>
    <t>METHYL PROPYL KETONE</t>
  </si>
  <si>
    <t>METHYL STYRENE</t>
  </si>
  <si>
    <t>METHYLAL</t>
  </si>
  <si>
    <t>METHYLAMINE</t>
  </si>
  <si>
    <t>METHYLAMYL ALCOHOL</t>
  </si>
  <si>
    <t>METHYLBENZENE</t>
  </si>
  <si>
    <t>METHYLBUTANE 2</t>
  </si>
  <si>
    <t>METHYLENE CHLORIDE</t>
  </si>
  <si>
    <t>METHYLENE CHLOROBROMIDE</t>
  </si>
  <si>
    <t>METHYLETHYL CARBINOL</t>
  </si>
  <si>
    <t>METHYL-n-AMYL KETONE</t>
  </si>
  <si>
    <t>MIBC</t>
  </si>
  <si>
    <t>MIBK</t>
  </si>
  <si>
    <t>MIRBANE OIL</t>
  </si>
  <si>
    <t xml:space="preserve">MURIATIC ACID </t>
  </si>
  <si>
    <t>NAPTHA 30/60</t>
  </si>
  <si>
    <t>NINHYDRIN POWDER</t>
  </si>
  <si>
    <t xml:space="preserve">NITRIC ACID  </t>
  </si>
  <si>
    <t>NITRO BENZENE</t>
  </si>
  <si>
    <t>NITROETHANE</t>
  </si>
  <si>
    <t>NITROMETHANE</t>
  </si>
  <si>
    <t>NITROPROPANE 1</t>
  </si>
  <si>
    <t>NITROPROPANE 2</t>
  </si>
  <si>
    <t>NONANE all isomers</t>
  </si>
  <si>
    <t>OCTANE n</t>
  </si>
  <si>
    <t>PENTACHLOROETHANE</t>
  </si>
  <si>
    <t>PENTANE n</t>
  </si>
  <si>
    <t>PENTANOL 1</t>
  </si>
  <si>
    <t>PENTANONE 2</t>
  </si>
  <si>
    <t xml:space="preserve">PERCHLORIC ACID </t>
  </si>
  <si>
    <t>PERCHLOROETHYLENE</t>
  </si>
  <si>
    <t>PERCHLOROMETHANE</t>
  </si>
  <si>
    <t>PETROLEUM ETHER 30/60</t>
  </si>
  <si>
    <t xml:space="preserve">PHENOL </t>
  </si>
  <si>
    <t>PHENYL AMINE</t>
  </si>
  <si>
    <t>PHENYL CHLORIDE</t>
  </si>
  <si>
    <t>PHENYL ETHER</t>
  </si>
  <si>
    <t xml:space="preserve">PHENYL GLYCIDIL ETHER  </t>
  </si>
  <si>
    <t>PHENYLETHANE</t>
  </si>
  <si>
    <t>PHENYLETHYLENE</t>
  </si>
  <si>
    <t>PHENYLMETHANE</t>
  </si>
  <si>
    <t>PHOSPHORIC ACID</t>
  </si>
  <si>
    <t>POWDER</t>
  </si>
  <si>
    <t>PROPANE</t>
  </si>
  <si>
    <t>PROPANOL 1</t>
  </si>
  <si>
    <t>PROPANOL 2</t>
  </si>
  <si>
    <t>PROPANOLAMINE</t>
  </si>
  <si>
    <t>PROPANONE  2</t>
  </si>
  <si>
    <t>PROPARGYL ALCOHOL</t>
  </si>
  <si>
    <t>PROPEN 2 OL 1</t>
  </si>
  <si>
    <t>PROPENAL</t>
  </si>
  <si>
    <t>PROPENENITRILE</t>
  </si>
  <si>
    <t>PROPENOIC ACID</t>
  </si>
  <si>
    <t>PROPYL ACETATE</t>
  </si>
  <si>
    <t>PROPYL ALCOHOL</t>
  </si>
  <si>
    <t>PROPYL ALCOHOL sec</t>
  </si>
  <si>
    <t>PROPYL KETONE DI-n</t>
  </si>
  <si>
    <t>PROPYLAMINE</t>
  </si>
  <si>
    <t>PROPYLENE CHLORIDE</t>
  </si>
  <si>
    <t>PROPYLENE DICHLORIDE</t>
  </si>
  <si>
    <t>PROPYLENE OXIDE</t>
  </si>
  <si>
    <t>PROPYN 2 OL 1</t>
  </si>
  <si>
    <t>PROPYNE</t>
  </si>
  <si>
    <t>PRUSSIC ACID</t>
  </si>
  <si>
    <t>PYRIDINE</t>
  </si>
  <si>
    <t>SBA</t>
  </si>
  <si>
    <t>SOLID</t>
  </si>
  <si>
    <t>STODDARD SOLVENT</t>
  </si>
  <si>
    <t>STYRENE</t>
  </si>
  <si>
    <t xml:space="preserve">SULFURIC ACID </t>
  </si>
  <si>
    <t>TETRABR0MOETHANE</t>
  </si>
  <si>
    <t>TETRABROMOMETHANE</t>
  </si>
  <si>
    <t>TETRACHLOROETHANE 1,1,2,2</t>
  </si>
  <si>
    <t>TETRACHLOROETHYLENE</t>
  </si>
  <si>
    <t>TETRACHLOROMETHANE</t>
  </si>
  <si>
    <t>TETRAHYDROFURAN</t>
  </si>
  <si>
    <t>THF</t>
  </si>
  <si>
    <t>TMA</t>
  </si>
  <si>
    <t>TOLUENE</t>
  </si>
  <si>
    <t>TOLUOL</t>
  </si>
  <si>
    <t>TRIBROMOMETHANE</t>
  </si>
  <si>
    <t>TRICHLOROACETIC ACID</t>
  </si>
  <si>
    <t>TRICHLOROETHANE 1, 1, 1</t>
  </si>
  <si>
    <t>TRICHLOROETHANE 1, 1, 2</t>
  </si>
  <si>
    <t>TRICHLOROETHYLENE</t>
  </si>
  <si>
    <t>TRICHLOROMETHANE</t>
  </si>
  <si>
    <t>TRICHLOROPROPANE 1,2,3</t>
  </si>
  <si>
    <t>TRIETHYLAMINE</t>
  </si>
  <si>
    <t>TRIFLUOROACETIC ACID</t>
  </si>
  <si>
    <t>TRIMETHYL CARBINOL</t>
  </si>
  <si>
    <t>TRIMETHYL METHANE</t>
  </si>
  <si>
    <t>TRIMETHYL PENTANE 2, 2, 4</t>
  </si>
  <si>
    <t>TRIMETHYLAMINE</t>
  </si>
  <si>
    <t>TRIMETHYLBENZENE</t>
  </si>
  <si>
    <t>TURPENTINE OIL</t>
  </si>
  <si>
    <t>VC</t>
  </si>
  <si>
    <t>VINEGAR ACID</t>
  </si>
  <si>
    <t>VINYL ACETATE</t>
  </si>
  <si>
    <t>VINYL BROMIDE</t>
  </si>
  <si>
    <t>VINYL BUTYL ETHER</t>
  </si>
  <si>
    <t>VINYL CHLORIDE</t>
  </si>
  <si>
    <t>VINYL CYANIDE</t>
  </si>
  <si>
    <t>VINYL ETHYLENE</t>
  </si>
  <si>
    <t xml:space="preserve">VINYL TOLUENE </t>
  </si>
  <si>
    <t>VINYL TRICHLORIDE</t>
  </si>
  <si>
    <t>VINYLBENZENE</t>
  </si>
  <si>
    <t>WHITE SPIRIT</t>
  </si>
  <si>
    <t>XYLENE</t>
  </si>
  <si>
    <t>XYLOL</t>
  </si>
  <si>
    <t>AUTOCLAVE</t>
  </si>
  <si>
    <t>BEC BUNSEN</t>
  </si>
  <si>
    <t>CCM</t>
  </si>
  <si>
    <t>CP</t>
  </si>
  <si>
    <t>DBO</t>
  </si>
  <si>
    <t>HPLC</t>
  </si>
  <si>
    <t>KARL FISCHER</t>
  </si>
  <si>
    <t>KJELDAHL</t>
  </si>
  <si>
    <t>MES</t>
  </si>
  <si>
    <t>MVS</t>
  </si>
  <si>
    <t>PH</t>
  </si>
  <si>
    <t>Tel :</t>
  </si>
  <si>
    <t>Fax :</t>
  </si>
  <si>
    <t xml:space="preserve">E-mail : </t>
  </si>
  <si>
    <t>US</t>
  </si>
  <si>
    <t>&gt; 320 min.</t>
  </si>
  <si>
    <t>Référence</t>
  </si>
  <si>
    <t xml:space="preserve">Société : </t>
  </si>
  <si>
    <t xml:space="preserve">Numéro de série : </t>
  </si>
  <si>
    <t>Appareil :</t>
  </si>
  <si>
    <t>Observation :</t>
  </si>
  <si>
    <t>E-mail :</t>
  </si>
  <si>
    <t>Utilisateur :</t>
  </si>
  <si>
    <t>/mois</t>
  </si>
  <si>
    <t>ref :</t>
  </si>
  <si>
    <t>BUTYL ACETATE  tert</t>
  </si>
  <si>
    <t xml:space="preserve">BUTYL ACETATE sec </t>
  </si>
  <si>
    <t>lllllllllllllllllllllllllllllllllllllllllllllllllllllllllllllllllllllllll</t>
  </si>
  <si>
    <t>llllllllllllllllllllllllllllllllllllllllllll</t>
  </si>
  <si>
    <t>lllllllllllllllllllllllll</t>
  </si>
  <si>
    <t>llllllllllllllllllll</t>
  </si>
  <si>
    <t>llllllllllllllllllllllllllllllllllll</t>
  </si>
  <si>
    <t>lllllllllllllllllllllll</t>
  </si>
  <si>
    <t>llllllllllll</t>
  </si>
  <si>
    <t>Produit,,,,,,,,,,,,,,,,,,,,,,,,,,,,,,,,,,,,,,,,,,,,,,,,,,,,,,,,,</t>
  </si>
  <si>
    <t>Récipient,,,,,,,,,,,,,,,,,,,,,,,,</t>
  </si>
  <si>
    <t>T°C,,,,,,,,,,,,,</t>
  </si>
  <si>
    <t>Fréquence,,,,,,,,,,,,,,</t>
  </si>
  <si>
    <t>J/S/M/A,,,,</t>
  </si>
  <si>
    <t>Temps,,,,,</t>
  </si>
  <si>
    <t>Quantité,,,,,,,,</t>
  </si>
  <si>
    <t>O/F,,,,,</t>
  </si>
  <si>
    <t>www.erlab</t>
  </si>
  <si>
    <t>S/N :</t>
  </si>
  <si>
    <t>Nombre del producto</t>
  </si>
  <si>
    <t>Recipiente</t>
  </si>
  <si>
    <t>¿Abierto o cerrado?</t>
  </si>
  <si>
    <t>Dilución %</t>
  </si>
  <si>
    <t xml:space="preserve">Frecuencia de manipulación </t>
  </si>
  <si>
    <t>Cantidad manipulada                  (mL o g)</t>
  </si>
  <si>
    <t>Duración de la manipulación</t>
  </si>
  <si>
    <t>Tipo de manipulación</t>
  </si>
  <si>
    <t>Fax:</t>
  </si>
  <si>
    <t>2 a 3 manipulaciones/mes</t>
  </si>
  <si>
    <t>3 a 4 manipulaciones/mes</t>
  </si>
  <si>
    <t>5 a 10 manipulaciones/mes</t>
  </si>
  <si>
    <t>11 a 20 manipulaciones/mes</t>
  </si>
  <si>
    <t>21 a 30 manipulaciones/mes</t>
  </si>
  <si>
    <t>31 a 50 manipulaciones/mes</t>
  </si>
  <si>
    <t>51 a 100 manipulaciones/mes</t>
  </si>
  <si>
    <t>&gt;100 manipulaciones/mes</t>
  </si>
  <si>
    <t>0 a 5 mL (o g )</t>
  </si>
  <si>
    <t>0 a 2 min.</t>
  </si>
  <si>
    <t>6 a 10 mL (o g)</t>
  </si>
  <si>
    <t>11 a 25 mL (o g)</t>
  </si>
  <si>
    <t>26 a 50 mL (o g)</t>
  </si>
  <si>
    <t>51 a 75 mL (o g)</t>
  </si>
  <si>
    <t>76 a 150 mL (o g)</t>
  </si>
  <si>
    <t>151 a 250 mL (o g)</t>
  </si>
  <si>
    <t>251 a 500 mL (o g)</t>
  </si>
  <si>
    <t>501 a 1000 mL (o g)</t>
  </si>
  <si>
    <t>&gt; 1 L (o kg)</t>
  </si>
  <si>
    <t>3 a 5 min.</t>
  </si>
  <si>
    <t>6 a 10 min.</t>
  </si>
  <si>
    <t>11 a 20 min.</t>
  </si>
  <si>
    <t>21 a 30 min.</t>
  </si>
  <si>
    <t xml:space="preserve">31 a 45 min. </t>
  </si>
  <si>
    <t>46 a 60 min.</t>
  </si>
  <si>
    <t>61 a 90 min.</t>
  </si>
  <si>
    <t>91 a 150 min.</t>
  </si>
  <si>
    <t>151 a 320 min.</t>
  </si>
  <si>
    <t>AGITACIÓN</t>
  </si>
  <si>
    <t>ANÁLISIS</t>
  </si>
  <si>
    <t>AMPLIFICACIÓN ADN</t>
  </si>
  <si>
    <t>ATAQUE</t>
  </si>
  <si>
    <t>VISCOSIDAD</t>
  </si>
  <si>
    <t>SECADO</t>
  </si>
  <si>
    <t>PIPETEADO</t>
  </si>
  <si>
    <t>DENSIDAD</t>
  </si>
  <si>
    <t>APLICACIÓN SOBRE</t>
  </si>
  <si>
    <t>BAÑO DE ACEITE</t>
  </si>
  <si>
    <t>BAÑO EN SECO</t>
  </si>
  <si>
    <t>BAÑO DE ARENA</t>
  </si>
  <si>
    <t>TRITURADO</t>
  </si>
  <si>
    <t>CALCINACIÓN</t>
  </si>
  <si>
    <t>CENIZAS</t>
  </si>
  <si>
    <t>CENTRIFUGACIÓN</t>
  </si>
  <si>
    <t>CALENTADOR</t>
  </si>
  <si>
    <t>DESTILACIÓN</t>
  </si>
  <si>
    <t>EVAPORACIÓN</t>
  </si>
  <si>
    <t>EXTRACCIÓN</t>
  </si>
  <si>
    <t>FILTRACIÓN</t>
  </si>
  <si>
    <t>HISTOLOGÍA</t>
  </si>
  <si>
    <t>LAVADO</t>
  </si>
  <si>
    <t>MEZCLA</t>
  </si>
  <si>
    <t>MICROSCOPÍA</t>
  </si>
  <si>
    <t>MINERALIZACIÓN</t>
  </si>
  <si>
    <t>PESADA</t>
  </si>
  <si>
    <t>PH METRÍA</t>
  </si>
  <si>
    <t>FOTOMETRÍA</t>
  </si>
  <si>
    <t>PUNTO DE FUSIÓN</t>
  </si>
  <si>
    <t>TOMA DE MUESTRA</t>
  </si>
  <si>
    <t>ACLARADO</t>
  </si>
  <si>
    <t>SOLDADURA</t>
  </si>
  <si>
    <t>TAMIZADO</t>
  </si>
  <si>
    <t>LIMPIEZA</t>
  </si>
  <si>
    <t>TRANSVASE</t>
  </si>
  <si>
    <t>CROMATOGRAFÍA CCM</t>
  </si>
  <si>
    <t xml:space="preserve">CROMATOGRAFÍA GAS </t>
  </si>
  <si>
    <t>CROMATOGRAFÍA LÍQUIDA</t>
  </si>
  <si>
    <t>CONCENTRACIÓN</t>
  </si>
  <si>
    <t>CONDUCTIMETRÍA</t>
  </si>
  <si>
    <t>CONDUCTIVIDAD</t>
  </si>
  <si>
    <t>DIÁLISIS</t>
  </si>
  <si>
    <t>DIGESTIÓN EN CALIENTE</t>
  </si>
  <si>
    <t>DIGESTIÓN EN FRÍO</t>
  </si>
  <si>
    <t>DISOLUCIÓN</t>
  </si>
  <si>
    <t xml:space="preserve">Empresa : </t>
  </si>
  <si>
    <t xml:space="preserve">Nombre del usuario : </t>
  </si>
  <si>
    <t xml:space="preserve">Dirección : </t>
  </si>
  <si>
    <t xml:space="preserve">Código Postal: </t>
  </si>
  <si>
    <t xml:space="preserve">Telf : </t>
  </si>
  <si>
    <t>COLORACIÓN</t>
  </si>
  <si>
    <t>COLORIMETRÍA</t>
  </si>
  <si>
    <t>CRIOGENIA</t>
  </si>
  <si>
    <t>CULTIVO</t>
  </si>
  <si>
    <t>DESECACIÓN</t>
  </si>
  <si>
    <t>DILUCIÓN</t>
  </si>
  <si>
    <t>SEMBRADOR</t>
  </si>
  <si>
    <t>FLOCULACIÓN</t>
  </si>
  <si>
    <t>APLICACIÓN DEL FLUJO</t>
  </si>
  <si>
    <t>ATAQUE QUÍMICO</t>
  </si>
  <si>
    <t>LIXIVIACIÓN</t>
  </si>
  <si>
    <t>MICROTITULACIÓN</t>
  </si>
  <si>
    <t>PUNTO DE INFLAMACIÓN</t>
  </si>
  <si>
    <t>ESPECTRO</t>
  </si>
  <si>
    <t>VOLUMETRÍA</t>
  </si>
  <si>
    <t>INMERSIÓN</t>
  </si>
  <si>
    <t>TURBIDEZ</t>
  </si>
  <si>
    <t>TUBO</t>
  </si>
  <si>
    <t>EMBUDO DE DECANTACIÓN</t>
  </si>
  <si>
    <t>ESMERILADO</t>
  </si>
  <si>
    <t xml:space="preserve">AMPLIFICACIÓN ADN </t>
  </si>
  <si>
    <t>SECADOR</t>
  </si>
  <si>
    <t>BANDEJA</t>
  </si>
  <si>
    <t>BANDEJA DE LAVADO</t>
  </si>
  <si>
    <t>BAÑO</t>
  </si>
  <si>
    <t>MANTA CALEFACTORA</t>
  </si>
  <si>
    <t>TERMOCICLADOR</t>
  </si>
  <si>
    <t>PULVERIZADOR</t>
  </si>
  <si>
    <t>PLACA</t>
  </si>
  <si>
    <t>PIPETA</t>
  </si>
  <si>
    <t>PAPEL</t>
  </si>
  <si>
    <t>MATRAZ</t>
  </si>
  <si>
    <t>BARRIL</t>
  </si>
  <si>
    <t>VASO DE PRECIPITADOS</t>
  </si>
  <si>
    <t>GARRAFA</t>
  </si>
  <si>
    <t>BOTELLA</t>
  </si>
  <si>
    <t>JARRA</t>
  </si>
  <si>
    <t>PAÑO EMPAPADO</t>
  </si>
  <si>
    <t xml:space="preserve">COLECTOR DE FRACCIÓN </t>
  </si>
  <si>
    <t>COLUMNA</t>
  </si>
  <si>
    <t>CRISOL</t>
  </si>
  <si>
    <t>CRISTALIZADOR</t>
  </si>
  <si>
    <t>CUBETA</t>
  </si>
  <si>
    <t>DISTRIBUIDOR</t>
  </si>
  <si>
    <t xml:space="preserve">EMBUDO </t>
  </si>
  <si>
    <t>PROBETA</t>
  </si>
  <si>
    <t>EVAPORADOR</t>
  </si>
  <si>
    <t>FREGADERO</t>
  </si>
  <si>
    <t>VIAL</t>
  </si>
  <si>
    <t>MATRAZ KITASATO</t>
  </si>
  <si>
    <t>MATRAZ AFORADO</t>
  </si>
  <si>
    <t>FRASCO</t>
  </si>
  <si>
    <t>MICROPIPETA</t>
  </si>
  <si>
    <t>MICROJERINGA</t>
  </si>
  <si>
    <t>JERINGA</t>
  </si>
  <si>
    <t>MICROTUBO</t>
  </si>
  <si>
    <t>TAZA</t>
  </si>
  <si>
    <t>MATRAZ DE LAVADO</t>
  </si>
  <si>
    <t>BALANZA</t>
  </si>
  <si>
    <t>PLACA DE CULTIVO</t>
  </si>
  <si>
    <t>ALCOHOL ABSOLUTO</t>
  </si>
  <si>
    <t>ACETALDEHIDO</t>
  </si>
  <si>
    <t>ÁCIDO ACÉTICO</t>
  </si>
  <si>
    <t>ANÍDRIDO ACÉTICO</t>
  </si>
  <si>
    <t>ÓXIDO ACÉTICO</t>
  </si>
  <si>
    <t>ACETONA</t>
  </si>
  <si>
    <t>ACETONITRILO</t>
  </si>
  <si>
    <t>ÓXIDO ACETÍLICO</t>
  </si>
  <si>
    <t>ACETILENO</t>
  </si>
  <si>
    <t>DICLORURO DE ACETILENO</t>
  </si>
  <si>
    <t>TETRABROMURO DE ACETILENO</t>
  </si>
  <si>
    <t>ACROLEÍNA</t>
  </si>
  <si>
    <t>ACRILAMIDA ( sólido )</t>
  </si>
  <si>
    <t>ÁCIDO ACRÍLICO</t>
  </si>
  <si>
    <t>ACRILONITRILO</t>
  </si>
  <si>
    <t>ALCOHOL ALÍLICO</t>
  </si>
  <si>
    <t>CLORURO ALÍLICO</t>
  </si>
  <si>
    <t>ALIL GLICIDIL ÉTER</t>
  </si>
  <si>
    <t>AMINO BENCENO</t>
  </si>
  <si>
    <t>AMINOCICLOHEXANO</t>
  </si>
  <si>
    <t>AMINOETANO</t>
  </si>
  <si>
    <t>AMONIACO</t>
  </si>
  <si>
    <t>HIDRÓXIDO DE AMONIO</t>
  </si>
  <si>
    <t>ACETATO DE AMILO</t>
  </si>
  <si>
    <t>ACETATO DE AMILO (sec)</t>
  </si>
  <si>
    <t>ALCOHOL AMÍLICO</t>
  </si>
  <si>
    <t>ANILINA</t>
  </si>
  <si>
    <t>AGUA FUERTE</t>
  </si>
  <si>
    <t>BENCENO</t>
  </si>
  <si>
    <t>BENCINA 35 80</t>
  </si>
  <si>
    <t>CLORURO DE BENCILO</t>
  </si>
  <si>
    <t>BROMO</t>
  </si>
  <si>
    <t>BROMOCLOROMETANO</t>
  </si>
  <si>
    <t>BROMOETANO</t>
  </si>
  <si>
    <t>BROMOFORMO</t>
  </si>
  <si>
    <t>BUTANO</t>
  </si>
  <si>
    <t>ACIDO BUTANOICO</t>
  </si>
  <si>
    <t>BUTIL ACRILATO</t>
  </si>
  <si>
    <t>ALCOHOL BUTÍLICO</t>
  </si>
  <si>
    <t>sec ALCOHOL BUTÍLICO</t>
  </si>
  <si>
    <t>ter ALCOHOL BUTÍLICO</t>
  </si>
  <si>
    <t>n BUTIL AMINA</t>
  </si>
  <si>
    <t>sec BUTIL AMINA</t>
  </si>
  <si>
    <t>BUTIL CARBINOL</t>
  </si>
  <si>
    <t>CLORURO DE BUTILO</t>
  </si>
  <si>
    <t>sec CLORURO DE BUTILO</t>
  </si>
  <si>
    <t>ETER DE BUTILO</t>
  </si>
  <si>
    <t>BUTIL GLICIDIL ETER</t>
  </si>
  <si>
    <t>BUTIL LACTATO</t>
  </si>
  <si>
    <t>n BUTIL MERCAPTANO</t>
  </si>
  <si>
    <t>n BUTIL METACRILATO</t>
  </si>
  <si>
    <t>para-terc BUTILTOLUENO</t>
  </si>
  <si>
    <t>ÁCIDO BUTÍRICO</t>
  </si>
  <si>
    <t>DISULFURO DE CARBONO</t>
  </si>
  <si>
    <t>TETRABROMURO DE CARBONO</t>
  </si>
  <si>
    <t>TETRACLORURO DE CARBONO</t>
  </si>
  <si>
    <t>ACETATO DE CELLOSOLVE</t>
  </si>
  <si>
    <t>CELLOSOLVE disolvente</t>
  </si>
  <si>
    <t>CLORO</t>
  </si>
  <si>
    <t>DIÓXIDO DE CLORO</t>
  </si>
  <si>
    <t>CLORO-1-TRIFLUOROETIL-2,2,2-DIFLUOROMETIL ÉTER</t>
  </si>
  <si>
    <t>ALFA CLOROTOLUENO</t>
  </si>
  <si>
    <t>CLOROACETALDEHIDO</t>
  </si>
  <si>
    <t>CLOROBENCENO</t>
  </si>
  <si>
    <t>CLOROBROMOMETANO</t>
  </si>
  <si>
    <t>CLOROETANO</t>
  </si>
  <si>
    <t>CLOROETENO</t>
  </si>
  <si>
    <t>CLOROETILENO</t>
  </si>
  <si>
    <t>CLOROFORMO</t>
  </si>
  <si>
    <t>CLOROPRENO</t>
  </si>
  <si>
    <t>ÁCIDO CRÓMICO</t>
  </si>
  <si>
    <t>ÁCIDO CRÓMICO ANIDRO</t>
  </si>
  <si>
    <t>TRIÓXIDO DE CROMO</t>
  </si>
  <si>
    <t>CINAMENO</t>
  </si>
  <si>
    <t>CRESOL todos isómeros</t>
  </si>
  <si>
    <t>ALDEHIDO CROTÓNICO</t>
  </si>
  <si>
    <t>CUMENO</t>
  </si>
  <si>
    <t>CICLOHEXANO</t>
  </si>
  <si>
    <t>CICLOHEXANOL</t>
  </si>
  <si>
    <t>CICLOHEXANONE</t>
  </si>
  <si>
    <t>CICLOHEXENO</t>
  </si>
  <si>
    <t>CICLOHEXILAMINA</t>
  </si>
  <si>
    <t>CICLOPENTANO</t>
  </si>
  <si>
    <t>DECANO</t>
  </si>
  <si>
    <t>ALCOHOL DE DIACETONA</t>
  </si>
  <si>
    <t>DIBUTIL ÉTER</t>
  </si>
  <si>
    <t>ortho DICLOROBENCENO</t>
  </si>
  <si>
    <t>DICLOROETANO</t>
  </si>
  <si>
    <t>DICLOROETIL ÉTER</t>
  </si>
  <si>
    <t>DICLOROMETANO</t>
  </si>
  <si>
    <t>DICLOROPENTADIENO</t>
  </si>
  <si>
    <t>DIETANOLAMINA</t>
  </si>
  <si>
    <t>DIETILÉTER</t>
  </si>
  <si>
    <t>PENTANONA</t>
  </si>
  <si>
    <t>ÓXIDO DE DIETILO</t>
  </si>
  <si>
    <t>DIETILAMINA</t>
  </si>
  <si>
    <t>DIETILENTRIAMINA</t>
  </si>
  <si>
    <t>DIISOPROPIL ETER</t>
  </si>
  <si>
    <t>ÓXIDO DIISOPROPÍLICO</t>
  </si>
  <si>
    <t>DIISOPROPILAMINA</t>
  </si>
  <si>
    <t>DIMETOXIMETANO</t>
  </si>
  <si>
    <t>DIMETILBENCENO</t>
  </si>
  <si>
    <t>DIMETILÉTER</t>
  </si>
  <si>
    <t>DIMETILSULFÓXIDO</t>
  </si>
  <si>
    <t>DIMETILAMINA</t>
  </si>
  <si>
    <t>DIMETILCARBINOL</t>
  </si>
  <si>
    <t>DIMETILETILAMINA</t>
  </si>
  <si>
    <t>DIMETILFORMALDEHIDO</t>
  </si>
  <si>
    <t>DIMETILMETANO</t>
  </si>
  <si>
    <t>DIOXOLANO</t>
  </si>
  <si>
    <t>ÓXIDO DE DIFENILO</t>
  </si>
  <si>
    <t>DIPROPILMETANO</t>
  </si>
  <si>
    <t>DMA (DIMETILAMINA)</t>
  </si>
  <si>
    <t>DMF (DIMETILFORMAMIDA)</t>
  </si>
  <si>
    <t>EAK (3-OCTANONA)</t>
  </si>
  <si>
    <t>EDB (1,2-DIBROMOETANO)</t>
  </si>
  <si>
    <t>EPICLORHIDRINA</t>
  </si>
  <si>
    <t>ETANAL</t>
  </si>
  <si>
    <t>ACIDO ETANOICO</t>
  </si>
  <si>
    <t>ETANOL</t>
  </si>
  <si>
    <t>ETANOLAMINA</t>
  </si>
  <si>
    <t>BROMURO DE ETIDIO</t>
  </si>
  <si>
    <t>ACETATO DE 2-ETOXIETANOL</t>
  </si>
  <si>
    <t>ACETATO DE ETILO</t>
  </si>
  <si>
    <t>ACRILATO DE ETILO</t>
  </si>
  <si>
    <t>ALCOHOL ETÍLICO</t>
  </si>
  <si>
    <t>ALDEHIDO ETÍLICO</t>
  </si>
  <si>
    <t xml:space="preserve">ETILBENCENO </t>
  </si>
  <si>
    <t>BROMURO DE ETILO</t>
  </si>
  <si>
    <t>CLORURO DE ETILO</t>
  </si>
  <si>
    <t>CIANOCRILATO DE ETILO</t>
  </si>
  <si>
    <t>ETER ETÍLICO</t>
  </si>
  <si>
    <t>FORMIATO DE ETILO</t>
  </si>
  <si>
    <t>ÓXIDO DE ETILO</t>
  </si>
  <si>
    <t>ETILAMINA</t>
  </si>
  <si>
    <t>ALCOHOL DE ETILENO</t>
  </si>
  <si>
    <t>BROMURO DE ETILENO</t>
  </si>
  <si>
    <t>CLORHIDRINA DE ETILENO</t>
  </si>
  <si>
    <t>ETILENDIAMINA</t>
  </si>
  <si>
    <t>DIBROMURO DE ETILENO</t>
  </si>
  <si>
    <t>DICLORURO DE ETILENO</t>
  </si>
  <si>
    <t>ETILENGLICOL</t>
  </si>
  <si>
    <t>ETER MONOETÍLICO DE ETILENGLICOL</t>
  </si>
  <si>
    <t>ÉTER MONOETÍLICO DE ACETATO DE ETILENGLICOL</t>
  </si>
  <si>
    <t>CLORURO DE ETILENO</t>
  </si>
  <si>
    <t>ETINO</t>
  </si>
  <si>
    <t>FORENO</t>
  </si>
  <si>
    <t>FORMALDEHIDO</t>
  </si>
  <si>
    <t>FORMAMIDA</t>
  </si>
  <si>
    <t>ACIDO FÓRMICO</t>
  </si>
  <si>
    <t>ALDEHIDO FÓRMICO</t>
  </si>
  <si>
    <t>FORMONITRILO</t>
  </si>
  <si>
    <t>ALCOHOL FURFURÍLICO</t>
  </si>
  <si>
    <t>FURILCARBINOL</t>
  </si>
  <si>
    <t>GASOLINA 60</t>
  </si>
  <si>
    <t>GLUTARALDEHIDO</t>
  </si>
  <si>
    <t>GLICIDOL</t>
  </si>
  <si>
    <t>GLICOL</t>
  </si>
  <si>
    <t>HALOTANO</t>
  </si>
  <si>
    <t>HEPTANO</t>
  </si>
  <si>
    <t>HEXANO</t>
  </si>
  <si>
    <t>HEXONA</t>
  </si>
  <si>
    <t>ACETATO DE HEXILO</t>
  </si>
  <si>
    <t>ÁCIDO BROMHÍDRICO</t>
  </si>
  <si>
    <t>ÁCIDO CLORHÍDRICO</t>
  </si>
  <si>
    <t>ÁCIDO CIANHÍDRICO</t>
  </si>
  <si>
    <t>ÁCIDO FLUORHíDRICO</t>
  </si>
  <si>
    <t>BROMURO DE HIDRÓGENO</t>
  </si>
  <si>
    <t>CLORURO DE HIDRÓGENO</t>
  </si>
  <si>
    <t>CIANURO DE HIDRÓGENO</t>
  </si>
  <si>
    <t>FLORURO DE HIDRÓGENO</t>
  </si>
  <si>
    <t>PERÓXIDO DE HIDRÓGENO</t>
  </si>
  <si>
    <t>SULFURO DE HIDRÓGENO</t>
  </si>
  <si>
    <t>ACIDO HIPOCLÓRICO</t>
  </si>
  <si>
    <t>IODO</t>
  </si>
  <si>
    <t>IPA (ISOPROPANOL)</t>
  </si>
  <si>
    <t>ACETATO ISOAMÍLICO</t>
  </si>
  <si>
    <t>ALCOHOL ISOAMÍLICO</t>
  </si>
  <si>
    <t>ISOBUTANO</t>
  </si>
  <si>
    <t>ACETATO ISOBUTÍLICO</t>
  </si>
  <si>
    <t>ALCOHOL ISOBUTÍLICO</t>
  </si>
  <si>
    <t xml:space="preserve">ISOBUTILCARBINOL </t>
  </si>
  <si>
    <t>ISOFLURANO</t>
  </si>
  <si>
    <t>ISOOCTANO</t>
  </si>
  <si>
    <t>ALCOHOL ISOOCTÁLICO</t>
  </si>
  <si>
    <t>ISOPENTANO</t>
  </si>
  <si>
    <t>ISOFORÓN</t>
  </si>
  <si>
    <t>ISOPRENO</t>
  </si>
  <si>
    <t>ACETATO ISOPROPÍLICO</t>
  </si>
  <si>
    <t>ALCOHOL ISOPROPÍLICO</t>
  </si>
  <si>
    <t>ÉTER ISOPROPÍLICO</t>
  </si>
  <si>
    <t>ISOPROPILGLICIDIL ÉTER</t>
  </si>
  <si>
    <t>ISOPROPILAMINA</t>
  </si>
  <si>
    <t xml:space="preserve">ISOPROPILBENCENO </t>
  </si>
  <si>
    <t xml:space="preserve">ISOPROPILCARBINOL </t>
  </si>
  <si>
    <t>ISOPROPILIDEN-CETONA (ÓXIDO DE MESITILO)</t>
  </si>
  <si>
    <t>KORAX (1-CLORO-2-NITROPROPANO)</t>
  </si>
  <si>
    <t>LIMONENO</t>
  </si>
  <si>
    <t>MEA (MONOETANOLAMINA)</t>
  </si>
  <si>
    <t>MEK (BUTANONA)</t>
  </si>
  <si>
    <t>MERCAPTOETANOL</t>
  </si>
  <si>
    <t>ÓXIDO DE MESITILO</t>
  </si>
  <si>
    <t>ACIDO METACRÍLICO</t>
  </si>
  <si>
    <t>METANAL</t>
  </si>
  <si>
    <t>ÁCIDO METANOICO</t>
  </si>
  <si>
    <t>METANOL</t>
  </si>
  <si>
    <t>ACETATO DE METILO</t>
  </si>
  <si>
    <t>METILACETILENO</t>
  </si>
  <si>
    <t>METILACETILENO-PROPADIENO (mezcla)</t>
  </si>
  <si>
    <t>METILACRILATO</t>
  </si>
  <si>
    <t>ALCOHOL METÍLICO</t>
  </si>
  <si>
    <t>METILCELLOSOLVE</t>
  </si>
  <si>
    <t>CLORURO DE METILO</t>
  </si>
  <si>
    <t>METILCLOROFORMO</t>
  </si>
  <si>
    <t>CIANURO DE METILO</t>
  </si>
  <si>
    <t>METILCIANOACRILATO</t>
  </si>
  <si>
    <t>METILCICLOHEXANO</t>
  </si>
  <si>
    <t>METILCICLOHEXANOL</t>
  </si>
  <si>
    <t>METILCICLOHEXANONA</t>
  </si>
  <si>
    <t>METILÉTER</t>
  </si>
  <si>
    <t>FORMIATO DE METILO</t>
  </si>
  <si>
    <t>METIL ISOBUTENIL CETONA (ÓXIDO DE MESITILO)</t>
  </si>
  <si>
    <t>METILISOBUTILCARBINOL</t>
  </si>
  <si>
    <t>METILISOBUTIL-CETONA (HEXONA)</t>
  </si>
  <si>
    <t>METILMETACRILATO</t>
  </si>
  <si>
    <t>METILFENOL (todos isómeros)</t>
  </si>
  <si>
    <t>METILPROPIL-CETONA (2-PENTANONA)</t>
  </si>
  <si>
    <t>METILESTIRENO</t>
  </si>
  <si>
    <t>METILAL</t>
  </si>
  <si>
    <t>METILAMINA</t>
  </si>
  <si>
    <t>ALCOHOL METILAMÍLICO</t>
  </si>
  <si>
    <t>METILBENCENO</t>
  </si>
  <si>
    <t>CLORURO DE METILENO</t>
  </si>
  <si>
    <t>CLOROBROMURO DE METILENO</t>
  </si>
  <si>
    <t>METILETILCARBINOL</t>
  </si>
  <si>
    <t>n-METILAMIL CETONA (2-HEPTANONA)</t>
  </si>
  <si>
    <t>MIBC (METIL ISOBUTIL CARBINOL)</t>
  </si>
  <si>
    <t>MIBK (HEXANONA)</t>
  </si>
  <si>
    <t>ACEITE DE MIRBANA (NITROBENCENO)</t>
  </si>
  <si>
    <t>ACIDO MURIÁTICO</t>
  </si>
  <si>
    <t>NAFTA 30/60</t>
  </si>
  <si>
    <t>NINHIDRINA</t>
  </si>
  <si>
    <t>ÁCIDO NÍTRICO</t>
  </si>
  <si>
    <t>NITROBENCENO</t>
  </si>
  <si>
    <t>NITROETANO</t>
  </si>
  <si>
    <t>NITROMETANO</t>
  </si>
  <si>
    <t>NONANO (todos isómeros)</t>
  </si>
  <si>
    <t>PENTACLOROETANO</t>
  </si>
  <si>
    <t>ÁCIDO PERCLÓRICO</t>
  </si>
  <si>
    <t>PERCLOROETILENO</t>
  </si>
  <si>
    <t>PERCLOROMETANO</t>
  </si>
  <si>
    <t>ÉTER DE PETRÓLEO 30/60</t>
  </si>
  <si>
    <t>FENOL</t>
  </si>
  <si>
    <t>FENILAMINA</t>
  </si>
  <si>
    <t>CLORURO DE FENILO</t>
  </si>
  <si>
    <t>FENIL ÉTER</t>
  </si>
  <si>
    <t>FENIL GLICIDIL ÉTER</t>
  </si>
  <si>
    <t>FENILETANO</t>
  </si>
  <si>
    <t>FENILETILENO</t>
  </si>
  <si>
    <t>FENILMETANO</t>
  </si>
  <si>
    <t>ÁCIDO FOSFÓRICO</t>
  </si>
  <si>
    <t>POLVO</t>
  </si>
  <si>
    <t>PROPANO</t>
  </si>
  <si>
    <t>PROPANOLAMINA</t>
  </si>
  <si>
    <t>ALCOHOL PROPARGÍLICO</t>
  </si>
  <si>
    <t>PROPENONITRILO</t>
  </si>
  <si>
    <t>ÁCIDO PROPANOICO</t>
  </si>
  <si>
    <t>ACETATO DE PROPILO</t>
  </si>
  <si>
    <t>ALCOHOL PROPÍLICO</t>
  </si>
  <si>
    <t>ALCOHOL PROPÍLICO (sec)</t>
  </si>
  <si>
    <t>Di-n-PROPIL CETONA (4-HEPTANONA)</t>
  </si>
  <si>
    <t>PROPILAMINA</t>
  </si>
  <si>
    <t>CLORURO DE PROPILENO</t>
  </si>
  <si>
    <t>DICLORURO DE PROPILENO</t>
  </si>
  <si>
    <t>ÓXIDO DE PROPILENO</t>
  </si>
  <si>
    <t>PROPINO</t>
  </si>
  <si>
    <t>ÁCIDO PRÚSICO</t>
  </si>
  <si>
    <t>PIRIDINA</t>
  </si>
  <si>
    <t>SBA (sec-BUTIL ALCOHOL)</t>
  </si>
  <si>
    <t>SÓLIDO</t>
  </si>
  <si>
    <t>STODDARD, disolvente de</t>
  </si>
  <si>
    <t>ESTIRENO</t>
  </si>
  <si>
    <t>DIÓXIDO DE AZUFRE</t>
  </si>
  <si>
    <t>ÁCIDO SULFÚRICO</t>
  </si>
  <si>
    <t>TETRABROMOETANO</t>
  </si>
  <si>
    <t>TETRABROMOMETANO</t>
  </si>
  <si>
    <t>TETRACLOROETILENO</t>
  </si>
  <si>
    <t>TETRACLOROMETANO</t>
  </si>
  <si>
    <t>TETRAHIDROFURANO</t>
  </si>
  <si>
    <t>THF (TETRAHIDROFURANO)</t>
  </si>
  <si>
    <t>TMA (1,2,4-TNCENO)RICARBOXIB</t>
  </si>
  <si>
    <t>TOLUENO</t>
  </si>
  <si>
    <t>TIBROMOMETANO</t>
  </si>
  <si>
    <t>ACIDO TRICLOROACÉTICO</t>
  </si>
  <si>
    <t>TRICLOROETILENO</t>
  </si>
  <si>
    <t>TRICLOROMETANO</t>
  </si>
  <si>
    <t>TRIETILAMINA</t>
  </si>
  <si>
    <t>ACIDO TRIFLUOROACÉTICO</t>
  </si>
  <si>
    <t>TRIMETILCARBINOL</t>
  </si>
  <si>
    <t>TRIMETILMETANO</t>
  </si>
  <si>
    <t>TRIMETILAMINA</t>
  </si>
  <si>
    <t>TRIMETILBENCENO</t>
  </si>
  <si>
    <t>TURPENTINE (AGUARRÁS)</t>
  </si>
  <si>
    <t>VC (CLORURO DE VINILO)</t>
  </si>
  <si>
    <t>VINAGRE</t>
  </si>
  <si>
    <t>ACETATO DE VINILO</t>
  </si>
  <si>
    <t>BROMURO DE VINILO</t>
  </si>
  <si>
    <t>VINILBUTIL ÉTER</t>
  </si>
  <si>
    <t>CLORURO DE VINILO</t>
  </si>
  <si>
    <t>CIANURO DE VINILO</t>
  </si>
  <si>
    <t>VINILETILENO</t>
  </si>
  <si>
    <t>VINILTOLUENO</t>
  </si>
  <si>
    <t>TRICLORURO DE VINILO</t>
  </si>
  <si>
    <t>VINILBENCENO</t>
  </si>
  <si>
    <t>WHITE SPIRIT (STODDARD, NAFTA)</t>
  </si>
  <si>
    <t>XILENO</t>
  </si>
  <si>
    <t>XILOL</t>
  </si>
  <si>
    <t>SULFUR DIOXIDE</t>
  </si>
  <si>
    <t>PLACA PETRI</t>
  </si>
  <si>
    <t>CÁPSULA</t>
  </si>
  <si>
    <t>CÁPSULA DE EVAPORACIÓN</t>
  </si>
  <si>
    <t>CÉLULA</t>
  </si>
  <si>
    <t>COLUMNA CROMATOGRAFÍA</t>
  </si>
  <si>
    <t>CUBETA TLC</t>
  </si>
  <si>
    <t>CUBETA ESPECTROSCÓPICA</t>
  </si>
  <si>
    <t xml:space="preserve">CUBETA ULTRASONIDO </t>
  </si>
  <si>
    <t>DESECADOR</t>
  </si>
  <si>
    <t>DISPENSADOR</t>
  </si>
  <si>
    <t>MATRAZ DE FILTRACIÓN</t>
  </si>
  <si>
    <t>EXTRACTOR SOXHLET</t>
  </si>
  <si>
    <t>SISTEMA DE FILTRACIÓN</t>
  </si>
  <si>
    <t>BOTE</t>
  </si>
  <si>
    <t>PORTAOBJETOS MICROSCOPIO</t>
  </si>
  <si>
    <t>PLATO</t>
  </si>
  <si>
    <t>TARRO</t>
  </si>
  <si>
    <t>BOTE SPRAY</t>
  </si>
  <si>
    <t>VIDRIO DE RELOJ</t>
  </si>
  <si>
    <t>CAPSULE</t>
  </si>
  <si>
    <t>DISPENSER</t>
  </si>
  <si>
    <t>MICROPIPETTE</t>
  </si>
  <si>
    <t>MICROTUBE</t>
  </si>
  <si>
    <t>PIPETTE</t>
  </si>
  <si>
    <t>POT</t>
  </si>
  <si>
    <t>THERMOCYCLER</t>
  </si>
  <si>
    <t>TUBE</t>
  </si>
  <si>
    <t>Abierto</t>
  </si>
  <si>
    <t>Cerrado</t>
  </si>
  <si>
    <t>≤ 1 manipulaciones/mes</t>
  </si>
  <si>
    <t>BAÑO MARÍA</t>
  </si>
  <si>
    <t>QUÍMICA COMBINATORIA</t>
  </si>
  <si>
    <t>CROMATOGRAFÍA CAPA FINA</t>
  </si>
  <si>
    <t>CROMATOGRAFÍA PAPEL</t>
  </si>
  <si>
    <t>CUBA CCM</t>
  </si>
  <si>
    <t>DQO</t>
  </si>
  <si>
    <t>DOSIFICACIÓN</t>
  </si>
  <si>
    <t xml:space="preserve">ELECTROFORESIS </t>
  </si>
  <si>
    <t>MUFLA</t>
  </si>
  <si>
    <t>OXIDACIÓN-REDUCCIÓN</t>
  </si>
  <si>
    <t>PREPARACIÓN FASE</t>
  </si>
  <si>
    <t>Ciudad:</t>
  </si>
  <si>
    <t>1-AMINO BUTANO</t>
  </si>
  <si>
    <t>2-AMINO BUTANO</t>
  </si>
  <si>
    <t>2-AMINOETANOL</t>
  </si>
  <si>
    <t>2-AMINO PIRIDINA</t>
  </si>
  <si>
    <t xml:space="preserve">2-AMINO 1-PROPANOL </t>
  </si>
  <si>
    <t>2-AMINOPROPANO</t>
  </si>
  <si>
    <t xml:space="preserve">3-AMINO 1-PROPANOL </t>
  </si>
  <si>
    <t>2-BUTENAL</t>
  </si>
  <si>
    <t>1,3-BUTADIENO</t>
  </si>
  <si>
    <t>BUTANOL</t>
  </si>
  <si>
    <t>2-BUTANOL</t>
  </si>
  <si>
    <t>2-BUTANONA</t>
  </si>
  <si>
    <t>BUTANOTIOL 1</t>
  </si>
  <si>
    <t>n BUTIL ACETATO</t>
  </si>
  <si>
    <t>sec BUTIL ACETATO</t>
  </si>
  <si>
    <t>terc BUTIL ACETATO</t>
  </si>
  <si>
    <t>2-BUTOXI ETANOL</t>
  </si>
  <si>
    <t>1,3 CICLOPENTADIANO</t>
  </si>
  <si>
    <t>3 CLOROPROPENO</t>
  </si>
  <si>
    <t>2-CLORO- 1,3- BUTADIENO</t>
  </si>
  <si>
    <t>1 CLOROBUTANO</t>
  </si>
  <si>
    <t xml:space="preserve">2-CLOROETANOL </t>
  </si>
  <si>
    <t>2-CLOROETIL ALCOHOL</t>
  </si>
  <si>
    <t>1-CLORO- 1 NITROPROPANO</t>
  </si>
  <si>
    <t>ortho CLOROTOLUENO</t>
  </si>
  <si>
    <t>1,2 DIBROMOETANO</t>
  </si>
  <si>
    <t>1,2 sym DICLOROETILENO</t>
  </si>
  <si>
    <t>1,2 DICLOROETANO</t>
  </si>
  <si>
    <t>1,2 DICLOROPROPANO</t>
  </si>
  <si>
    <t>1,3 DICLOROPROPILENO</t>
  </si>
  <si>
    <t>1,3 DICLOROPROPENO</t>
  </si>
  <si>
    <t>2-DIETILAMINOETANOL</t>
  </si>
  <si>
    <t xml:space="preserve">2,6-DIMETIL-4-HEPTANO </t>
  </si>
  <si>
    <t>2,6-DIMETIL-4-HEPTANONA</t>
  </si>
  <si>
    <t xml:space="preserve">2,4-DIMETILPENTANO  </t>
  </si>
  <si>
    <t xml:space="preserve">2,4-DIMETIL-3-PENTANO </t>
  </si>
  <si>
    <t>2,4-DIMETIL-3-PENTANONA</t>
  </si>
  <si>
    <t>1,4-DIOXANO</t>
  </si>
  <si>
    <t>1,3-DIVINILBENCENO</t>
  </si>
  <si>
    <t>2,3-EPOXI-1-PROPANOL</t>
  </si>
  <si>
    <t>1,2-ETANODIOL</t>
  </si>
  <si>
    <t>2-ETOXIETANOL</t>
  </si>
  <si>
    <t xml:space="preserve">2-HEPTANONA </t>
  </si>
  <si>
    <t>2-HEXANONA</t>
  </si>
  <si>
    <t>3-METIL-1,3-BUTADIENO</t>
  </si>
  <si>
    <t xml:space="preserve">2-METILBUTANO </t>
  </si>
  <si>
    <t>3-METIL-1-BUTANOL</t>
  </si>
  <si>
    <t>4-METIL-terc BUTILBENCENO</t>
  </si>
  <si>
    <t>5-METIL-3-HEPTANONA</t>
  </si>
  <si>
    <t>4-METIL-2-PENTANONA</t>
  </si>
  <si>
    <t>4-METIL-3-PENTEN-2-ONA</t>
  </si>
  <si>
    <t>2-METILPIRROLIDONA</t>
  </si>
  <si>
    <t xml:space="preserve">2-METILPROPANO </t>
  </si>
  <si>
    <t>2-METIL-1-PROPANOL</t>
  </si>
  <si>
    <t>2-METIL-2-PROPANOL</t>
  </si>
  <si>
    <t xml:space="preserve">2-NITROPROPANO </t>
  </si>
  <si>
    <t>1-NITROPROPANO 1</t>
  </si>
  <si>
    <t xml:space="preserve">n-OCTANO </t>
  </si>
  <si>
    <t xml:space="preserve">n-PENTANO </t>
  </si>
  <si>
    <t xml:space="preserve">1-PENTANOL </t>
  </si>
  <si>
    <t>2-PENTANONA</t>
  </si>
  <si>
    <t xml:space="preserve">1-PROPANOL </t>
  </si>
  <si>
    <t xml:space="preserve">2-PROPANOL </t>
  </si>
  <si>
    <t>2-PROPANONA</t>
  </si>
  <si>
    <t>2-PROPEN-1-OL</t>
  </si>
  <si>
    <t>2-PROPIN-1-OL</t>
  </si>
  <si>
    <t xml:space="preserve">1,1,2,2-TETRACLOROETANO </t>
  </si>
  <si>
    <t xml:space="preserve">1,1,1-TRICLOROETANO </t>
  </si>
  <si>
    <t xml:space="preserve">1,1,2-TRICLOROETANO </t>
  </si>
  <si>
    <t>1,2,3-TRICLOROPROPANO 1</t>
  </si>
  <si>
    <t>2,2,4-TRIMETILPENTANO</t>
  </si>
  <si>
    <t>1-NITOPROPANO 1</t>
  </si>
  <si>
    <t>AMPOULE A DECANTER</t>
  </si>
  <si>
    <t>AMPOULES</t>
  </si>
  <si>
    <t>ANPLIFICATION ADN</t>
  </si>
  <si>
    <t>ASSECHEUR</t>
  </si>
  <si>
    <t>BAC</t>
  </si>
  <si>
    <t>BAC de LAVAGE</t>
  </si>
  <si>
    <t>BAIN</t>
  </si>
  <si>
    <t>BALLON</t>
  </si>
  <si>
    <t>BARIL</t>
  </si>
  <si>
    <t>BECHER</t>
  </si>
  <si>
    <t>BOITE PÉTRI</t>
  </si>
  <si>
    <t>BONBONNE</t>
  </si>
  <si>
    <t>BOUTEILLE</t>
  </si>
  <si>
    <t>CAPSULE D'EVAPORATION</t>
  </si>
  <si>
    <t>CARAFE</t>
  </si>
  <si>
    <t>CELLULE</t>
  </si>
  <si>
    <t>CHIFFON IMBIBE</t>
  </si>
  <si>
    <t>COLLECTEUR DE FRACTION</t>
  </si>
  <si>
    <t>COLONNE</t>
  </si>
  <si>
    <t>COLONNE chromato</t>
  </si>
  <si>
    <t>COUPELLE</t>
  </si>
  <si>
    <t>CREUSET</t>
  </si>
  <si>
    <t>CRISTALLISOIR</t>
  </si>
  <si>
    <t>CUVE</t>
  </si>
  <si>
    <t>CUVE SPECTRO</t>
  </si>
  <si>
    <t>CUVE ULTRASON</t>
  </si>
  <si>
    <t>CUVETTE</t>
  </si>
  <si>
    <t>DÉSSICATEUR</t>
  </si>
  <si>
    <t>DISTRIBUTEUR</t>
  </si>
  <si>
    <t>ENTONNOIR</t>
  </si>
  <si>
    <t>EPROUVETTE</t>
  </si>
  <si>
    <t>EVAPORATEUR</t>
  </si>
  <si>
    <t>ÉVIER</t>
  </si>
  <si>
    <t>FIOLE</t>
  </si>
  <si>
    <t>FIOLE  A FILTRER</t>
  </si>
  <si>
    <t>EXTRACTION SOXHLET</t>
  </si>
  <si>
    <t>FILTRATION</t>
  </si>
  <si>
    <t>FIOLE A VIDE</t>
  </si>
  <si>
    <t>FIOLE JAUGEE</t>
  </si>
  <si>
    <t>FLACON</t>
  </si>
  <si>
    <t>JARRE</t>
  </si>
  <si>
    <t>LAMES</t>
  </si>
  <si>
    <t>MICROSERINGUE</t>
  </si>
  <si>
    <t>NACELLE DE PESEE</t>
  </si>
  <si>
    <t>PAPIER</t>
  </si>
  <si>
    <t>PISSETTE</t>
  </si>
  <si>
    <t>PLAQUE</t>
  </si>
  <si>
    <t>PLAQUE DE CULTURE PUITS</t>
  </si>
  <si>
    <t>PLAT</t>
  </si>
  <si>
    <t>PUVERISATEUR</t>
  </si>
  <si>
    <t>SERINGUE</t>
  </si>
  <si>
    <t>SPRAY</t>
  </si>
  <si>
    <t>TASSE</t>
  </si>
  <si>
    <t>VERRE DE MONTRE</t>
  </si>
  <si>
    <t>Vial</t>
  </si>
  <si>
    <t>Marca y Referencia de la vitrina  :</t>
  </si>
  <si>
    <t>Número de Serie / de inventario :</t>
  </si>
  <si>
    <t>revendeur 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</si>
</sst>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mm\-yyyy"/>
    <numFmt numFmtId="174" formatCode="General\°\C"/>
    <numFmt numFmtId="175" formatCode="General\ \m\L"/>
    <numFmt numFmtId="176" formatCode="0#&quot; &quot;##&quot; &quot;##&quot; &quot;##&quot; &quot;##"/>
    <numFmt numFmtId="177" formatCode="&quot;Vrai&quot;;&quot;Vrai&quot;;&quot;Faux&quot;"/>
    <numFmt numFmtId="178" formatCode="&quot;Actif&quot;;&quot;Actif&quot;;&quot;Inactif&quot;"/>
  </numFmts>
  <fonts count="60">
    <font>
      <sz val="10"/>
      <name val="Arial"/>
      <family val="0"/>
    </font>
    <font>
      <b/>
      <sz val="6"/>
      <name val="Futura Md BT"/>
      <family val="0"/>
    </font>
    <font>
      <sz val="6"/>
      <name val="Futura Md BT"/>
      <family val="0"/>
    </font>
    <font>
      <b/>
      <sz val="10"/>
      <name val="Arial"/>
      <family val="2"/>
    </font>
    <font>
      <sz val="10"/>
      <name val="Futura Md BT"/>
      <family val="0"/>
    </font>
    <font>
      <sz val="8"/>
      <name val="Tahoma"/>
      <family val="0"/>
    </font>
    <font>
      <b/>
      <sz val="10"/>
      <name val="Futura Md BT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6"/>
      <color indexed="9"/>
      <name val="Futura Md BT"/>
      <family val="0"/>
    </font>
    <font>
      <b/>
      <sz val="10"/>
      <color indexed="9"/>
      <name val="Arial"/>
      <family val="2"/>
    </font>
    <font>
      <sz val="10"/>
      <color indexed="9"/>
      <name val="Futura Md BT"/>
      <family val="0"/>
    </font>
    <font>
      <sz val="10"/>
      <color indexed="10"/>
      <name val="Arial"/>
      <family val="0"/>
    </font>
    <font>
      <sz val="10"/>
      <color indexed="10"/>
      <name val="Verdana"/>
      <family val="2"/>
    </font>
    <font>
      <sz val="6"/>
      <name val="Arial"/>
      <family val="2"/>
    </font>
    <font>
      <sz val="6"/>
      <name val="Arioso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2"/>
      <name val="Arial"/>
      <family val="0"/>
    </font>
    <font>
      <b/>
      <sz val="12"/>
      <color indexed="9"/>
      <name val="Arial"/>
      <family val="0"/>
    </font>
    <font>
      <b/>
      <sz val="1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172" fontId="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 vertical="center" shrinkToFit="1"/>
    </xf>
    <xf numFmtId="172" fontId="6" fillId="33" borderId="0" xfId="0" applyNumberFormat="1" applyFont="1" applyFill="1" applyBorder="1" applyAlignment="1">
      <alignment horizontal="right" vertical="center"/>
    </xf>
    <xf numFmtId="0" fontId="0" fillId="33" borderId="10" xfId="0" applyFill="1" applyBorder="1" applyAlignment="1" applyProtection="1">
      <alignment horizontal="center" vertical="top"/>
      <protection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right"/>
    </xf>
    <xf numFmtId="0" fontId="0" fillId="33" borderId="0" xfId="0" applyFill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72" fontId="12" fillId="33" borderId="0" xfId="0" applyNumberFormat="1" applyFont="1" applyFill="1" applyBorder="1" applyAlignment="1" applyProtection="1">
      <alignment horizontal="center" vertical="center"/>
      <protection/>
    </xf>
    <xf numFmtId="172" fontId="14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vertical="top"/>
      <protection locked="0"/>
    </xf>
    <xf numFmtId="0" fontId="0" fillId="34" borderId="12" xfId="0" applyFont="1" applyFill="1" applyBorder="1" applyAlignment="1" applyProtection="1">
      <alignment vertical="top" wrapText="1"/>
      <protection locked="0"/>
    </xf>
    <xf numFmtId="0" fontId="13" fillId="35" borderId="13" xfId="0" applyFont="1" applyFill="1" applyBorder="1" applyAlignment="1" applyProtection="1">
      <alignment horizontal="center" vertical="top" wrapText="1"/>
      <protection/>
    </xf>
    <xf numFmtId="172" fontId="13" fillId="35" borderId="14" xfId="0" applyNumberFormat="1" applyFont="1" applyFill="1" applyBorder="1" applyAlignment="1" applyProtection="1">
      <alignment horizontal="center" vertical="top" wrapText="1"/>
      <protection/>
    </xf>
    <xf numFmtId="0" fontId="13" fillId="35" borderId="14" xfId="0" applyFont="1" applyFill="1" applyBorder="1" applyAlignment="1" applyProtection="1">
      <alignment horizontal="center" vertical="top" wrapText="1"/>
      <protection/>
    </xf>
    <xf numFmtId="0" fontId="13" fillId="35" borderId="15" xfId="0" applyFont="1" applyFill="1" applyBorder="1" applyAlignment="1" applyProtection="1">
      <alignment horizontal="center" vertical="top" wrapText="1"/>
      <protection/>
    </xf>
    <xf numFmtId="0" fontId="13" fillId="35" borderId="16" xfId="0" applyFont="1" applyFill="1" applyBorder="1" applyAlignment="1" applyProtection="1">
      <alignment horizontal="center" vertical="top" wrapText="1"/>
      <protection/>
    </xf>
    <xf numFmtId="0" fontId="13" fillId="35" borderId="17" xfId="0" applyFont="1" applyFill="1" applyBorder="1" applyAlignment="1" applyProtection="1">
      <alignment horizontal="center" vertical="top" wrapText="1"/>
      <protection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172" fontId="15" fillId="33" borderId="0" xfId="0" applyNumberFormat="1" applyFont="1" applyFill="1" applyBorder="1" applyAlignment="1">
      <alignment horizontal="right"/>
    </xf>
    <xf numFmtId="173" fontId="15" fillId="33" borderId="0" xfId="0" applyNumberFormat="1" applyFont="1" applyFill="1" applyBorder="1" applyAlignment="1">
      <alignment/>
    </xf>
    <xf numFmtId="172" fontId="15" fillId="33" borderId="0" xfId="0" applyNumberFormat="1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175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49" fontId="15" fillId="33" borderId="0" xfId="0" applyNumberFormat="1" applyFont="1" applyFill="1" applyBorder="1" applyAlignment="1">
      <alignment horizontal="right"/>
    </xf>
    <xf numFmtId="0" fontId="15" fillId="33" borderId="0" xfId="0" applyFont="1" applyFill="1" applyBorder="1" applyAlignment="1" applyProtection="1">
      <alignment/>
      <protection hidden="1"/>
    </xf>
    <xf numFmtId="0" fontId="15" fillId="33" borderId="0" xfId="0" applyFont="1" applyFill="1" applyBorder="1" applyAlignment="1" applyProtection="1">
      <alignment horizontal="left"/>
      <protection hidden="1"/>
    </xf>
    <xf numFmtId="0" fontId="15" fillId="33" borderId="0" xfId="0" applyFont="1" applyFill="1" applyBorder="1" applyAlignment="1" applyProtection="1">
      <alignment horizontal="right"/>
      <protection hidden="1"/>
    </xf>
    <xf numFmtId="172" fontId="12" fillId="33" borderId="18" xfId="0" applyNumberFormat="1" applyFont="1" applyFill="1" applyBorder="1" applyAlignment="1" applyProtection="1">
      <alignment horizontal="center" vertical="center"/>
      <protection/>
    </xf>
    <xf numFmtId="173" fontId="12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Font="1" applyFill="1" applyBorder="1" applyAlignment="1" applyProtection="1">
      <alignment horizontal="right" shrinkToFit="1"/>
      <protection/>
    </xf>
    <xf numFmtId="0" fontId="7" fillId="35" borderId="0" xfId="0" applyFont="1" applyFill="1" applyAlignment="1" applyProtection="1">
      <alignment horizontal="right"/>
      <protection/>
    </xf>
    <xf numFmtId="0" fontId="13" fillId="35" borderId="19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 vertical="center" shrinkToFit="1"/>
      <protection/>
    </xf>
    <xf numFmtId="0" fontId="1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 horizontal="right"/>
      <protection hidden="1"/>
    </xf>
    <xf numFmtId="0" fontId="8" fillId="33" borderId="0" xfId="45" applyFill="1" applyBorder="1" applyAlignment="1" applyProtection="1">
      <alignment/>
      <protection/>
    </xf>
    <xf numFmtId="0" fontId="13" fillId="35" borderId="19" xfId="0" applyFont="1" applyFill="1" applyBorder="1" applyAlignment="1" applyProtection="1">
      <alignment horizontal="right" wrapText="1" shrinkToFit="1"/>
      <protection/>
    </xf>
    <xf numFmtId="0" fontId="0" fillId="34" borderId="0" xfId="0" applyFill="1" applyAlignment="1" applyProtection="1">
      <alignment/>
      <protection hidden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shrinkToFit="1"/>
    </xf>
    <xf numFmtId="0" fontId="16" fillId="33" borderId="0" xfId="0" applyFont="1" applyFill="1" applyBorder="1" applyAlignment="1" applyProtection="1">
      <alignment horizontal="left" vertical="center" shrinkToFit="1"/>
      <protection/>
    </xf>
    <xf numFmtId="0" fontId="2" fillId="33" borderId="0" xfId="0" applyFont="1" applyFill="1" applyBorder="1" applyAlignment="1" applyProtection="1">
      <alignment horizontal="left" vertical="center" shrinkToFit="1"/>
      <protection/>
    </xf>
    <xf numFmtId="0" fontId="17" fillId="33" borderId="0" xfId="0" applyFont="1" applyFill="1" applyBorder="1" applyAlignment="1" applyProtection="1">
      <alignment horizontal="left" vertical="center" shrinkToFit="1"/>
      <protection/>
    </xf>
    <xf numFmtId="0" fontId="18" fillId="33" borderId="0" xfId="0" applyFont="1" applyFill="1" applyBorder="1" applyAlignment="1" applyProtection="1">
      <alignment horizontal="left" vertical="center" shrinkToFit="1"/>
      <protection/>
    </xf>
    <xf numFmtId="0" fontId="17" fillId="33" borderId="0" xfId="0" applyFont="1" applyFill="1" applyBorder="1" applyAlignment="1" applyProtection="1">
      <alignment horizontal="left" vertical="center" shrinkToFit="1"/>
      <protection/>
    </xf>
    <xf numFmtId="0" fontId="0" fillId="33" borderId="11" xfId="0" applyFont="1" applyFill="1" applyBorder="1" applyAlignment="1" applyProtection="1">
      <alignment vertical="top" wrapText="1"/>
      <protection locked="0"/>
    </xf>
    <xf numFmtId="172" fontId="4" fillId="34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9" fontId="0" fillId="34" borderId="10" xfId="0" applyNumberFormat="1" applyFont="1" applyFill="1" applyBorder="1" applyAlignment="1" applyProtection="1">
      <alignment vertical="top" wrapText="1"/>
      <protection locked="0"/>
    </xf>
    <xf numFmtId="174" fontId="0" fillId="34" borderId="10" xfId="0" applyNumberFormat="1" applyFont="1" applyFill="1" applyBorder="1" applyAlignment="1" applyProtection="1">
      <alignment vertical="top" wrapText="1"/>
      <protection locked="0"/>
    </xf>
    <xf numFmtId="0" fontId="0" fillId="34" borderId="21" xfId="0" applyFont="1" applyFill="1" applyBorder="1" applyAlignment="1" applyProtection="1">
      <alignment vertical="top" wrapText="1" shrinkToFit="1"/>
      <protection locked="0"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0" fillId="34" borderId="22" xfId="0" applyFont="1" applyFill="1" applyBorder="1" applyAlignment="1" applyProtection="1">
      <alignment vertical="top" wrapText="1"/>
      <protection locked="0"/>
    </xf>
    <xf numFmtId="172" fontId="4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9" fontId="0" fillId="33" borderId="10" xfId="0" applyNumberFormat="1" applyFont="1" applyFill="1" applyBorder="1" applyAlignment="1" applyProtection="1">
      <alignment vertical="top" wrapText="1"/>
      <protection locked="0"/>
    </xf>
    <xf numFmtId="174" fontId="0" fillId="33" borderId="10" xfId="0" applyNumberFormat="1" applyFont="1" applyFill="1" applyBorder="1" applyAlignment="1" applyProtection="1">
      <alignment vertical="top" wrapText="1"/>
      <protection locked="0"/>
    </xf>
    <xf numFmtId="0" fontId="0" fillId="33" borderId="21" xfId="0" applyFont="1" applyFill="1" applyBorder="1" applyAlignment="1" applyProtection="1">
      <alignment vertical="top" wrapText="1" shrinkToFit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3" borderId="22" xfId="0" applyFont="1" applyFill="1" applyBorder="1" applyAlignment="1" applyProtection="1">
      <alignment vertical="top" wrapText="1"/>
      <protection locked="0"/>
    </xf>
    <xf numFmtId="172" fontId="4" fillId="34" borderId="23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34" borderId="23" xfId="0" applyFont="1" applyFill="1" applyBorder="1" applyAlignment="1" applyProtection="1">
      <alignment horizontal="center" vertical="top" wrapText="1"/>
      <protection locked="0"/>
    </xf>
    <xf numFmtId="9" fontId="0" fillId="34" borderId="23" xfId="0" applyNumberFormat="1" applyFont="1" applyFill="1" applyBorder="1" applyAlignment="1" applyProtection="1">
      <alignment vertical="top" wrapText="1"/>
      <protection locked="0"/>
    </xf>
    <xf numFmtId="174" fontId="0" fillId="34" borderId="23" xfId="0" applyNumberFormat="1" applyFont="1" applyFill="1" applyBorder="1" applyAlignment="1" applyProtection="1">
      <alignment vertical="top" wrapText="1"/>
      <protection locked="0"/>
    </xf>
    <xf numFmtId="0" fontId="0" fillId="34" borderId="23" xfId="0" applyFont="1" applyFill="1" applyBorder="1" applyAlignment="1" applyProtection="1">
      <alignment vertical="top" wrapText="1" shrinkToFit="1"/>
      <protection locked="0"/>
    </xf>
    <xf numFmtId="0" fontId="0" fillId="34" borderId="23" xfId="0" applyFont="1" applyFill="1" applyBorder="1" applyAlignment="1" applyProtection="1">
      <alignment vertical="top" wrapText="1"/>
      <protection locked="0"/>
    </xf>
    <xf numFmtId="0" fontId="0" fillId="34" borderId="24" xfId="0" applyFont="1" applyFill="1" applyBorder="1" applyAlignment="1" applyProtection="1">
      <alignment vertical="top" wrapText="1"/>
      <protection locked="0"/>
    </xf>
    <xf numFmtId="0" fontId="19" fillId="33" borderId="0" xfId="0" applyFont="1" applyFill="1" applyBorder="1" applyAlignment="1" applyProtection="1">
      <alignment horizontal="left" vertical="center" shrinkToFit="1"/>
      <protection/>
    </xf>
    <xf numFmtId="0" fontId="3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left"/>
      <protection locked="0"/>
    </xf>
    <xf numFmtId="49" fontId="3" fillId="33" borderId="0" xfId="45" applyNumberFormat="1" applyFont="1" applyFill="1" applyBorder="1" applyAlignment="1" applyProtection="1">
      <alignment horizontal="left"/>
      <protection hidden="1"/>
    </xf>
    <xf numFmtId="0" fontId="21" fillId="0" borderId="0" xfId="0" applyFont="1" applyAlignment="1">
      <alignment/>
    </xf>
    <xf numFmtId="0" fontId="20" fillId="33" borderId="0" xfId="0" applyFont="1" applyFill="1" applyAlignment="1" applyProtection="1">
      <alignment/>
      <protection hidden="1"/>
    </xf>
    <xf numFmtId="0" fontId="8" fillId="33" borderId="0" xfId="45" applyFill="1" applyAlignment="1" applyProtection="1">
      <alignment/>
      <protection/>
    </xf>
    <xf numFmtId="0" fontId="8" fillId="33" borderId="0" xfId="45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 locked="0"/>
    </xf>
    <xf numFmtId="0" fontId="13" fillId="35" borderId="25" xfId="0" applyFont="1" applyFill="1" applyBorder="1" applyAlignment="1" applyProtection="1">
      <alignment horizontal="right" vertical="top" wrapText="1"/>
      <protection/>
    </xf>
    <xf numFmtId="0" fontId="13" fillId="35" borderId="21" xfId="0" applyFont="1" applyFill="1" applyBorder="1" applyAlignment="1" applyProtection="1">
      <alignment horizontal="right" vertical="top" wrapText="1"/>
      <protection/>
    </xf>
    <xf numFmtId="0" fontId="13" fillId="35" borderId="26" xfId="0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justify" vertical="top"/>
      <protection locked="0"/>
    </xf>
    <xf numFmtId="0" fontId="0" fillId="34" borderId="31" xfId="0" applyFont="1" applyFill="1" applyBorder="1" applyAlignment="1" applyProtection="1">
      <alignment horizontal="justify" vertical="top"/>
      <protection locked="0"/>
    </xf>
    <xf numFmtId="0" fontId="0" fillId="34" borderId="25" xfId="0" applyFont="1" applyFill="1" applyBorder="1" applyAlignment="1" applyProtection="1">
      <alignment horizontal="justify" vertical="top"/>
      <protection locked="0"/>
    </xf>
    <xf numFmtId="0" fontId="0" fillId="34" borderId="32" xfId="0" applyFont="1" applyFill="1" applyBorder="1" applyAlignment="1" applyProtection="1">
      <alignment horizontal="justify" vertical="top"/>
      <protection locked="0"/>
    </xf>
    <xf numFmtId="0" fontId="0" fillId="34" borderId="0" xfId="0" applyFont="1" applyFill="1" applyBorder="1" applyAlignment="1" applyProtection="1">
      <alignment horizontal="justify" vertical="top"/>
      <protection locked="0"/>
    </xf>
    <xf numFmtId="0" fontId="0" fillId="34" borderId="21" xfId="0" applyFont="1" applyFill="1" applyBorder="1" applyAlignment="1" applyProtection="1">
      <alignment horizontal="justify" vertical="top"/>
      <protection locked="0"/>
    </xf>
    <xf numFmtId="0" fontId="0" fillId="34" borderId="33" xfId="0" applyFont="1" applyFill="1" applyBorder="1" applyAlignment="1" applyProtection="1">
      <alignment horizontal="justify" vertical="top"/>
      <protection locked="0"/>
    </xf>
    <xf numFmtId="0" fontId="0" fillId="34" borderId="34" xfId="0" applyFont="1" applyFill="1" applyBorder="1" applyAlignment="1" applyProtection="1">
      <alignment horizontal="justify" vertical="top"/>
      <protection locked="0"/>
    </xf>
    <xf numFmtId="0" fontId="0" fillId="34" borderId="26" xfId="0" applyFont="1" applyFill="1" applyBorder="1" applyAlignment="1" applyProtection="1">
      <alignment horizontal="justify" vertical="top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8" fillId="34" borderId="19" xfId="45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asurafilters.com/" TargetMode="External" /><Relationship Id="rId4" Type="http://schemas.openxmlformats.org/officeDocument/2006/relationships/hyperlink" Target="http://www.asurafilters.com/" TargetMode="Externa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66675</xdr:rowOff>
    </xdr:from>
    <xdr:to>
      <xdr:col>8</xdr:col>
      <xdr:colOff>1209675</xdr:colOff>
      <xdr:row>2</xdr:row>
      <xdr:rowOff>590550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4600575" y="228600"/>
          <a:ext cx="6324600" cy="685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FILTROS PARA CABINES DE GASES 
DESCRÍBANOS SU MANIPULACIÓN</a:t>
          </a:r>
        </a:p>
      </xdr:txBody>
    </xdr:sp>
    <xdr:clientData/>
  </xdr:twoCellAnchor>
  <xdr:twoCellAnchor>
    <xdr:from>
      <xdr:col>7</xdr:col>
      <xdr:colOff>676275</xdr:colOff>
      <xdr:row>140</xdr:row>
      <xdr:rowOff>66675</xdr:rowOff>
    </xdr:from>
    <xdr:to>
      <xdr:col>9</xdr:col>
      <xdr:colOff>1600200</xdr:colOff>
      <xdr:row>144</xdr:row>
      <xdr:rowOff>114300</xdr:rowOff>
    </xdr:to>
    <xdr:sp>
      <xdr:nvSpPr>
        <xdr:cNvPr id="2" name="Text Box 119"/>
        <xdr:cNvSpPr txBox="1">
          <a:spLocks noChangeArrowheads="1"/>
        </xdr:cNvSpPr>
      </xdr:nvSpPr>
      <xdr:spPr>
        <a:xfrm>
          <a:off x="8115300" y="6753225"/>
          <a:ext cx="4505325" cy="695325"/>
        </a:xfrm>
        <a:prstGeom prst="rect">
          <a:avLst/>
        </a:prstGeom>
        <a:solidFill>
          <a:srgbClr val="FF0000"/>
        </a:solidFill>
        <a:ln w="38100" cmpd="dbl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Gracias por enviarnos este documento 
rellenado por correo electrónico.
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asura-espana@erlab.net </a:t>
          </a:r>
        </a:p>
      </xdr:txBody>
    </xdr:sp>
    <xdr:clientData/>
  </xdr:twoCellAnchor>
  <xdr:twoCellAnchor editAs="oneCell">
    <xdr:from>
      <xdr:col>7</xdr:col>
      <xdr:colOff>1009650</xdr:colOff>
      <xdr:row>44</xdr:row>
      <xdr:rowOff>266700</xdr:rowOff>
    </xdr:from>
    <xdr:to>
      <xdr:col>9</xdr:col>
      <xdr:colOff>1314450</xdr:colOff>
      <xdr:row>138</xdr:row>
      <xdr:rowOff>76200</xdr:rowOff>
    </xdr:to>
    <xdr:pic>
      <xdr:nvPicPr>
        <xdr:cNvPr id="3" name="Picture 166" descr="ValiServ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438775"/>
          <a:ext cx="3886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809625</xdr:colOff>
      <xdr:row>2</xdr:row>
      <xdr:rowOff>533400</xdr:rowOff>
    </xdr:to>
    <xdr:pic>
      <xdr:nvPicPr>
        <xdr:cNvPr id="4" name="Image 7" descr="Logo asura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4143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</xdr:row>
      <xdr:rowOff>0</xdr:rowOff>
    </xdr:from>
    <xdr:to>
      <xdr:col>9</xdr:col>
      <xdr:colOff>1571625</xdr:colOff>
      <xdr:row>2</xdr:row>
      <xdr:rowOff>466725</xdr:rowOff>
    </xdr:to>
    <xdr:pic>
      <xdr:nvPicPr>
        <xdr:cNvPr id="5" name="Picture 152" descr="Erlab grou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06200" y="32385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lab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1"/>
  <sheetViews>
    <sheetView tabSelected="1" view="pageBreakPreview" zoomScale="80" zoomScaleNormal="75" zoomScaleSheetLayoutView="80" zoomScalePageLayoutView="0" workbookViewId="0" topLeftCell="B1">
      <selection activeCell="L3" sqref="L3"/>
    </sheetView>
  </sheetViews>
  <sheetFormatPr defaultColWidth="29.00390625" defaultRowHeight="12.75"/>
  <cols>
    <col min="1" max="1" width="41.140625" style="1" hidden="1" customWidth="1"/>
    <col min="2" max="2" width="36.00390625" style="1" customWidth="1"/>
    <col min="3" max="3" width="14.00390625" style="1" customWidth="1"/>
    <col min="4" max="4" width="12.421875" style="1" customWidth="1"/>
    <col min="5" max="5" width="13.7109375" style="1" customWidth="1"/>
    <col min="6" max="6" width="10.57421875" style="1" customWidth="1"/>
    <col min="7" max="7" width="24.8515625" style="1" customWidth="1"/>
    <col min="8" max="8" width="34.140625" style="1" customWidth="1"/>
    <col min="9" max="9" width="19.57421875" style="1" customWidth="1"/>
    <col min="10" max="10" width="32.8515625" style="1" customWidth="1"/>
    <col min="11" max="11" width="11.57421875" style="1" hidden="1" customWidth="1"/>
    <col min="12" max="16384" width="29.00390625" style="1" customWidth="1"/>
  </cols>
  <sheetData>
    <row r="1" spans="1:10" ht="12.75">
      <c r="A1" s="58" t="s">
        <v>838</v>
      </c>
      <c r="B1" s="18"/>
      <c r="C1" s="22"/>
      <c r="D1" s="22"/>
      <c r="E1" s="3"/>
      <c r="F1" s="3"/>
      <c r="G1" s="3"/>
      <c r="H1" s="3"/>
      <c r="I1" s="3"/>
      <c r="J1" s="3"/>
    </row>
    <row r="2" spans="1:10" ht="12.75">
      <c r="A2" s="58" t="s">
        <v>601</v>
      </c>
      <c r="B2" s="24" t="s">
        <v>1</v>
      </c>
      <c r="C2" s="23" t="s">
        <v>2</v>
      </c>
      <c r="D2" s="23"/>
      <c r="E2" s="3"/>
      <c r="F2" s="15"/>
      <c r="G2" s="3"/>
      <c r="H2" s="3"/>
      <c r="I2" s="3"/>
      <c r="J2" s="3"/>
    </row>
    <row r="3" spans="1:10" ht="87.75" customHeight="1" thickBot="1">
      <c r="A3" s="58" t="s">
        <v>722</v>
      </c>
      <c r="B3" s="18" t="s">
        <v>432</v>
      </c>
      <c r="C3" s="46"/>
      <c r="D3" s="47">
        <f ca="1">TODAY()</f>
        <v>40641</v>
      </c>
      <c r="E3" s="3"/>
      <c r="F3" s="3"/>
      <c r="G3" s="8"/>
      <c r="H3" s="8"/>
      <c r="I3" s="8"/>
      <c r="J3" s="3"/>
    </row>
    <row r="4" spans="1:10" ht="25.5">
      <c r="A4" s="58" t="s">
        <v>623</v>
      </c>
      <c r="B4" s="28" t="s">
        <v>452</v>
      </c>
      <c r="C4" s="29" t="s">
        <v>453</v>
      </c>
      <c r="D4" s="30" t="s">
        <v>454</v>
      </c>
      <c r="E4" s="31" t="s">
        <v>455</v>
      </c>
      <c r="F4" s="31" t="s">
        <v>6</v>
      </c>
      <c r="G4" s="32" t="s">
        <v>456</v>
      </c>
      <c r="H4" s="31" t="s">
        <v>457</v>
      </c>
      <c r="I4" s="31" t="s">
        <v>458</v>
      </c>
      <c r="J4" s="33" t="s">
        <v>459</v>
      </c>
    </row>
    <row r="5" spans="1:11" ht="12.75">
      <c r="A5" s="58" t="s">
        <v>624</v>
      </c>
      <c r="B5" s="25"/>
      <c r="C5" s="66"/>
      <c r="D5" s="67"/>
      <c r="E5" s="68"/>
      <c r="F5" s="69"/>
      <c r="G5" s="70"/>
      <c r="H5" s="71"/>
      <c r="I5" s="71"/>
      <c r="J5" s="72"/>
      <c r="K5" s="1" t="s">
        <v>945</v>
      </c>
    </row>
    <row r="6" spans="1:11" ht="12.75">
      <c r="A6" s="58" t="s">
        <v>656</v>
      </c>
      <c r="B6" s="65"/>
      <c r="C6" s="73"/>
      <c r="D6" s="74"/>
      <c r="E6" s="75"/>
      <c r="F6" s="76"/>
      <c r="G6" s="77"/>
      <c r="H6" s="78"/>
      <c r="I6" s="78"/>
      <c r="J6" s="79"/>
      <c r="K6" s="1" t="s">
        <v>946</v>
      </c>
    </row>
    <row r="7" spans="1:10" ht="12.75">
      <c r="A7" s="58" t="s">
        <v>723</v>
      </c>
      <c r="B7" s="25"/>
      <c r="C7" s="66"/>
      <c r="D7" s="67"/>
      <c r="E7" s="68"/>
      <c r="F7" s="69"/>
      <c r="G7" s="70"/>
      <c r="H7" s="71"/>
      <c r="I7" s="71"/>
      <c r="J7" s="72"/>
    </row>
    <row r="8" spans="1:10" ht="12.75">
      <c r="A8" s="58" t="s">
        <v>762</v>
      </c>
      <c r="B8" s="65"/>
      <c r="C8" s="73"/>
      <c r="D8" s="74"/>
      <c r="E8" s="75"/>
      <c r="F8" s="76"/>
      <c r="G8" s="77"/>
      <c r="H8" s="78"/>
      <c r="I8" s="78"/>
      <c r="J8" s="79"/>
    </row>
    <row r="9" spans="1:10" ht="12.75">
      <c r="A9" s="58" t="s">
        <v>806</v>
      </c>
      <c r="B9" s="25"/>
      <c r="C9" s="66"/>
      <c r="D9" s="67"/>
      <c r="E9" s="68"/>
      <c r="F9" s="69"/>
      <c r="G9" s="70"/>
      <c r="H9" s="71"/>
      <c r="I9" s="71"/>
      <c r="J9" s="72"/>
    </row>
    <row r="10" spans="1:10" ht="12.75">
      <c r="A10" s="58" t="s">
        <v>867</v>
      </c>
      <c r="B10" s="65"/>
      <c r="C10" s="73"/>
      <c r="D10" s="74"/>
      <c r="E10" s="75"/>
      <c r="F10" s="76"/>
      <c r="G10" s="77"/>
      <c r="H10" s="78"/>
      <c r="I10" s="78"/>
      <c r="J10" s="79"/>
    </row>
    <row r="11" spans="1:10" ht="12.75">
      <c r="A11" s="58" t="s">
        <v>905</v>
      </c>
      <c r="B11" s="25"/>
      <c r="C11" s="66"/>
      <c r="D11" s="67"/>
      <c r="E11" s="68"/>
      <c r="F11" s="69"/>
      <c r="G11" s="70"/>
      <c r="H11" s="71"/>
      <c r="I11" s="71"/>
      <c r="J11" s="72"/>
    </row>
    <row r="12" spans="1:10" ht="12.75">
      <c r="A12" s="58" t="s">
        <v>776</v>
      </c>
      <c r="B12" s="65"/>
      <c r="C12" s="73"/>
      <c r="D12" s="74"/>
      <c r="E12" s="75"/>
      <c r="F12" s="76"/>
      <c r="G12" s="77"/>
      <c r="H12" s="78"/>
      <c r="I12" s="78"/>
      <c r="J12" s="79"/>
    </row>
    <row r="13" spans="1:10" ht="12.75">
      <c r="A13" s="58" t="s">
        <v>779</v>
      </c>
      <c r="B13" s="25"/>
      <c r="C13" s="66"/>
      <c r="D13" s="67"/>
      <c r="E13" s="68"/>
      <c r="F13" s="69"/>
      <c r="G13" s="70"/>
      <c r="H13" s="71"/>
      <c r="I13" s="71"/>
      <c r="J13" s="72"/>
    </row>
    <row r="14" spans="1:10" ht="12.75">
      <c r="A14" s="58" t="s">
        <v>788</v>
      </c>
      <c r="B14" s="65"/>
      <c r="C14" s="73"/>
      <c r="D14" s="74"/>
      <c r="E14" s="75"/>
      <c r="F14" s="76"/>
      <c r="G14" s="77"/>
      <c r="H14" s="78"/>
      <c r="I14" s="78"/>
      <c r="J14" s="79"/>
    </row>
    <row r="15" spans="1:10" ht="12.75">
      <c r="A15" s="58" t="s">
        <v>608</v>
      </c>
      <c r="B15" s="25"/>
      <c r="C15" s="66"/>
      <c r="D15" s="67"/>
      <c r="E15" s="68"/>
      <c r="F15" s="69"/>
      <c r="G15" s="70"/>
      <c r="H15" s="71"/>
      <c r="I15" s="71"/>
      <c r="J15" s="72"/>
    </row>
    <row r="16" spans="1:10" ht="12.75">
      <c r="A16" s="58" t="s">
        <v>605</v>
      </c>
      <c r="B16" s="65"/>
      <c r="C16" s="73"/>
      <c r="D16" s="74"/>
      <c r="E16" s="75"/>
      <c r="F16" s="76"/>
      <c r="G16" s="77"/>
      <c r="H16" s="78"/>
      <c r="I16" s="78"/>
      <c r="J16" s="79"/>
    </row>
    <row r="17" spans="1:10" ht="12.75">
      <c r="A17" s="58" t="s">
        <v>605</v>
      </c>
      <c r="B17" s="25"/>
      <c r="C17" s="66"/>
      <c r="D17" s="67"/>
      <c r="E17" s="68"/>
      <c r="F17" s="69"/>
      <c r="G17" s="70"/>
      <c r="H17" s="71"/>
      <c r="I17" s="71"/>
      <c r="J17" s="72"/>
    </row>
    <row r="18" spans="1:10" ht="12.75">
      <c r="A18" s="58" t="s">
        <v>606</v>
      </c>
      <c r="B18" s="65"/>
      <c r="C18" s="73"/>
      <c r="D18" s="74"/>
      <c r="E18" s="75"/>
      <c r="F18" s="76"/>
      <c r="G18" s="77"/>
      <c r="H18" s="78"/>
      <c r="I18" s="78"/>
      <c r="J18" s="79"/>
    </row>
    <row r="19" spans="1:10" ht="12.75">
      <c r="A19" s="58" t="s">
        <v>602</v>
      </c>
      <c r="B19" s="25"/>
      <c r="C19" s="66"/>
      <c r="D19" s="67"/>
      <c r="E19" s="68"/>
      <c r="F19" s="69"/>
      <c r="G19" s="70"/>
      <c r="H19" s="71"/>
      <c r="I19" s="71"/>
      <c r="J19" s="72"/>
    </row>
    <row r="20" spans="1:10" ht="12.75">
      <c r="A20" s="58" t="s">
        <v>613</v>
      </c>
      <c r="B20" s="65"/>
      <c r="C20" s="73"/>
      <c r="D20" s="74"/>
      <c r="E20" s="75"/>
      <c r="F20" s="76"/>
      <c r="G20" s="77"/>
      <c r="H20" s="78"/>
      <c r="I20" s="78"/>
      <c r="J20" s="79"/>
    </row>
    <row r="21" spans="1:10" ht="12.75">
      <c r="A21" s="58" t="s">
        <v>763</v>
      </c>
      <c r="B21" s="25"/>
      <c r="C21" s="66"/>
      <c r="D21" s="67"/>
      <c r="E21" s="68"/>
      <c r="F21" s="69"/>
      <c r="G21" s="70"/>
      <c r="H21" s="71"/>
      <c r="I21" s="71"/>
      <c r="J21" s="72"/>
    </row>
    <row r="22" spans="1:10" ht="12.75">
      <c r="A22" s="58" t="s">
        <v>636</v>
      </c>
      <c r="B22" s="65"/>
      <c r="C22" s="73"/>
      <c r="D22" s="74"/>
      <c r="E22" s="75"/>
      <c r="F22" s="76"/>
      <c r="G22" s="77"/>
      <c r="H22" s="78"/>
      <c r="I22" s="78"/>
      <c r="J22" s="79"/>
    </row>
    <row r="23" spans="1:10" ht="12.75">
      <c r="A23" s="58" t="s">
        <v>652</v>
      </c>
      <c r="B23" s="25"/>
      <c r="C23" s="66"/>
      <c r="D23" s="67"/>
      <c r="E23" s="68"/>
      <c r="F23" s="69"/>
      <c r="G23" s="70"/>
      <c r="H23" s="71"/>
      <c r="I23" s="71"/>
      <c r="J23" s="72"/>
    </row>
    <row r="24" spans="1:10" ht="12.75">
      <c r="A24" s="58" t="s">
        <v>765</v>
      </c>
      <c r="B24" s="65"/>
      <c r="C24" s="73"/>
      <c r="D24" s="74"/>
      <c r="E24" s="75"/>
      <c r="F24" s="76"/>
      <c r="G24" s="77"/>
      <c r="H24" s="78"/>
      <c r="I24" s="78"/>
      <c r="J24" s="79"/>
    </row>
    <row r="25" spans="1:10" ht="13.5" thickBot="1">
      <c r="A25" s="58" t="s">
        <v>764</v>
      </c>
      <c r="B25" s="27"/>
      <c r="C25" s="80"/>
      <c r="D25" s="81"/>
      <c r="E25" s="82"/>
      <c r="F25" s="83"/>
      <c r="G25" s="84"/>
      <c r="H25" s="85"/>
      <c r="I25" s="85"/>
      <c r="J25" s="86"/>
    </row>
    <row r="26" spans="1:9" ht="12.75" hidden="1">
      <c r="A26" s="58" t="s">
        <v>670</v>
      </c>
      <c r="D26" s="11"/>
      <c r="I26" s="26"/>
    </row>
    <row r="27" spans="1:4" ht="12.75" hidden="1">
      <c r="A27" s="58" t="s">
        <v>671</v>
      </c>
      <c r="D27" s="11"/>
    </row>
    <row r="28" spans="1:4" ht="12.75" hidden="1">
      <c r="A28" s="58" t="s">
        <v>718</v>
      </c>
      <c r="B28" s="3"/>
      <c r="C28" s="2"/>
      <c r="D28" s="11"/>
    </row>
    <row r="29" spans="1:4" ht="12.75" hidden="1">
      <c r="A29" s="58" t="s">
        <v>766</v>
      </c>
      <c r="D29" s="11"/>
    </row>
    <row r="30" spans="1:4" ht="12.75" hidden="1">
      <c r="A30" s="58" t="s">
        <v>749</v>
      </c>
      <c r="D30" s="11"/>
    </row>
    <row r="31" spans="1:4" ht="12.75" hidden="1">
      <c r="A31" s="58" t="s">
        <v>860</v>
      </c>
      <c r="D31" s="11"/>
    </row>
    <row r="32" spans="1:10" ht="12.75" hidden="1">
      <c r="A32" s="58" t="s">
        <v>773</v>
      </c>
      <c r="B32" s="4" t="s">
        <v>28</v>
      </c>
      <c r="C32" s="5"/>
      <c r="D32" s="11"/>
      <c r="J32" s="5"/>
    </row>
    <row r="33" spans="1:4" ht="12.75" hidden="1">
      <c r="A33" s="58" t="s">
        <v>802</v>
      </c>
      <c r="B33" s="4" t="s">
        <v>29</v>
      </c>
      <c r="C33" s="5"/>
      <c r="D33" s="11"/>
    </row>
    <row r="34" spans="1:4" ht="12.75" hidden="1">
      <c r="A34" s="58" t="s">
        <v>804</v>
      </c>
      <c r="B34" s="4" t="s">
        <v>2</v>
      </c>
      <c r="C34" s="2"/>
      <c r="D34" s="11"/>
    </row>
    <row r="35" spans="1:4" ht="12.75" hidden="1">
      <c r="A35" s="58" t="s">
        <v>839</v>
      </c>
      <c r="B35" s="3" t="s">
        <v>30</v>
      </c>
      <c r="C35" s="2"/>
      <c r="D35" s="11"/>
    </row>
    <row r="36" spans="1:4" ht="12.75" hidden="1">
      <c r="A36" s="58" t="s">
        <v>842</v>
      </c>
      <c r="B36" s="4" t="s">
        <v>31</v>
      </c>
      <c r="C36" s="5"/>
      <c r="D36" s="11"/>
    </row>
    <row r="37" spans="1:4" ht="12.75" hidden="1">
      <c r="A37" s="58" t="s">
        <v>848</v>
      </c>
      <c r="B37" s="4" t="s">
        <v>32</v>
      </c>
      <c r="C37" s="5"/>
      <c r="D37" s="11"/>
    </row>
    <row r="38" spans="1:5" ht="12.75" hidden="1">
      <c r="A38" s="58" t="s">
        <v>866</v>
      </c>
      <c r="B38" s="18" t="s">
        <v>422</v>
      </c>
      <c r="C38" s="2"/>
      <c r="D38" s="19"/>
      <c r="E38" s="5"/>
    </row>
    <row r="39" spans="1:10" ht="12.75" hidden="1">
      <c r="A39" s="58" t="s">
        <v>876</v>
      </c>
      <c r="B39" s="6"/>
      <c r="C39" s="100"/>
      <c r="D39" s="100"/>
      <c r="E39" s="100"/>
      <c r="F39" s="100"/>
      <c r="G39" s="100"/>
      <c r="H39" s="12"/>
      <c r="I39" s="12"/>
      <c r="J39" s="12"/>
    </row>
    <row r="40" spans="1:10" ht="12.75" hidden="1">
      <c r="A40" s="58" t="s">
        <v>883</v>
      </c>
      <c r="B40" s="6"/>
      <c r="C40" s="100"/>
      <c r="D40" s="100"/>
      <c r="E40" s="100"/>
      <c r="F40" s="100"/>
      <c r="G40" s="100"/>
      <c r="H40" s="12"/>
      <c r="I40" s="12"/>
      <c r="J40" s="12"/>
    </row>
    <row r="41" spans="1:13" ht="12.75" hidden="1">
      <c r="A41" s="58" t="s">
        <v>893</v>
      </c>
      <c r="B41" s="7"/>
      <c r="C41" s="100"/>
      <c r="D41" s="100"/>
      <c r="E41" s="100"/>
      <c r="F41" s="100"/>
      <c r="G41" s="100"/>
      <c r="H41" s="13"/>
      <c r="I41" s="13"/>
      <c r="J41" s="13"/>
      <c r="K41" s="2"/>
      <c r="L41" s="2"/>
      <c r="M41" s="2"/>
    </row>
    <row r="42" spans="1:10" ht="12.75" hidden="1">
      <c r="A42" s="58" t="s">
        <v>897</v>
      </c>
      <c r="B42" s="7"/>
      <c r="C42" s="101"/>
      <c r="D42" s="101"/>
      <c r="E42" s="10"/>
      <c r="F42" s="102"/>
      <c r="G42" s="102"/>
      <c r="H42" s="102"/>
      <c r="I42" s="14"/>
      <c r="J42" s="14"/>
    </row>
    <row r="43" spans="1:10" ht="12.75" hidden="1">
      <c r="A43" s="58" t="s">
        <v>612</v>
      </c>
      <c r="B43" s="7"/>
      <c r="C43" s="101"/>
      <c r="D43" s="101"/>
      <c r="E43" s="16"/>
      <c r="F43" s="102"/>
      <c r="G43" s="102"/>
      <c r="H43" s="102"/>
      <c r="I43" s="13"/>
      <c r="J43" s="13"/>
    </row>
    <row r="44" spans="1:10" ht="12.75" hidden="1">
      <c r="A44" s="58" t="s">
        <v>724</v>
      </c>
      <c r="B44" s="6"/>
      <c r="C44" s="101"/>
      <c r="D44" s="101"/>
      <c r="E44" s="21"/>
      <c r="F44" s="21"/>
      <c r="G44" s="21"/>
      <c r="H44" s="21"/>
      <c r="I44" s="21"/>
      <c r="J44" s="21"/>
    </row>
    <row r="45" spans="1:10" s="17" customFormat="1" ht="25.5">
      <c r="A45" s="58" t="s">
        <v>614</v>
      </c>
      <c r="B45" s="56" t="s">
        <v>1087</v>
      </c>
      <c r="C45" s="115"/>
      <c r="D45" s="116"/>
      <c r="E45" s="116"/>
      <c r="F45" s="116"/>
      <c r="G45" s="117"/>
      <c r="H45" s="51"/>
      <c r="I45" s="51"/>
      <c r="J45" s="51"/>
    </row>
    <row r="46" spans="1:10" s="17" customFormat="1" ht="12.75" hidden="1">
      <c r="A46" s="58" t="s">
        <v>611</v>
      </c>
      <c r="B46" s="60" t="s">
        <v>560</v>
      </c>
      <c r="C46" s="57" t="s">
        <v>947</v>
      </c>
      <c r="D46" s="57"/>
      <c r="E46" s="57"/>
      <c r="F46" s="57" t="s">
        <v>469</v>
      </c>
      <c r="G46" s="57" t="s">
        <v>470</v>
      </c>
      <c r="H46" s="52"/>
      <c r="I46" s="3"/>
      <c r="J46" s="3"/>
    </row>
    <row r="47" spans="1:10" s="17" customFormat="1" ht="12.75" hidden="1">
      <c r="A47" s="58" t="s">
        <v>627</v>
      </c>
      <c r="B47" s="60" t="s">
        <v>598</v>
      </c>
      <c r="C47" s="57" t="s">
        <v>461</v>
      </c>
      <c r="D47" s="57"/>
      <c r="E47" s="57"/>
      <c r="F47" s="57" t="s">
        <v>471</v>
      </c>
      <c r="G47" s="57" t="s">
        <v>480</v>
      </c>
      <c r="H47" s="64" t="s">
        <v>520</v>
      </c>
      <c r="I47" s="3"/>
      <c r="J47" s="3"/>
    </row>
    <row r="48" spans="1:10" s="17" customFormat="1" ht="12.75" hidden="1">
      <c r="A48" s="58" t="s">
        <v>600</v>
      </c>
      <c r="B48" s="60" t="s">
        <v>562</v>
      </c>
      <c r="C48" s="57" t="s">
        <v>462</v>
      </c>
      <c r="D48" s="57"/>
      <c r="E48" s="57"/>
      <c r="F48" s="57" t="s">
        <v>472</v>
      </c>
      <c r="G48" s="57" t="s">
        <v>481</v>
      </c>
      <c r="H48" s="61" t="s">
        <v>489</v>
      </c>
      <c r="I48" s="3"/>
      <c r="J48" s="3"/>
    </row>
    <row r="49" spans="1:10" s="17" customFormat="1" ht="12.75" hidden="1">
      <c r="A49" s="58" t="s">
        <v>615</v>
      </c>
      <c r="B49" s="60" t="s">
        <v>563</v>
      </c>
      <c r="C49" s="57" t="s">
        <v>463</v>
      </c>
      <c r="D49" s="57"/>
      <c r="E49" s="57"/>
      <c r="F49" s="57" t="s">
        <v>473</v>
      </c>
      <c r="G49" s="57" t="s">
        <v>482</v>
      </c>
      <c r="H49" s="61" t="s">
        <v>491</v>
      </c>
      <c r="I49" s="3"/>
      <c r="J49" s="3"/>
    </row>
    <row r="50" spans="1:10" s="17" customFormat="1" ht="12.75" hidden="1">
      <c r="A50" s="58" t="s">
        <v>625</v>
      </c>
      <c r="B50" s="60" t="s">
        <v>564</v>
      </c>
      <c r="C50" s="57" t="s">
        <v>464</v>
      </c>
      <c r="D50" s="57"/>
      <c r="E50" s="57"/>
      <c r="F50" s="57" t="s">
        <v>474</v>
      </c>
      <c r="G50" s="57" t="s">
        <v>483</v>
      </c>
      <c r="H50" s="61" t="s">
        <v>490</v>
      </c>
      <c r="I50" s="3"/>
      <c r="J50" s="3"/>
    </row>
    <row r="51" spans="1:10" s="17" customFormat="1" ht="12.75" hidden="1">
      <c r="A51" s="58" t="s">
        <v>638</v>
      </c>
      <c r="B51" s="60" t="s">
        <v>572</v>
      </c>
      <c r="C51" s="57" t="s">
        <v>465</v>
      </c>
      <c r="D51" s="57"/>
      <c r="E51" s="57"/>
      <c r="F51" s="57" t="s">
        <v>475</v>
      </c>
      <c r="G51" s="57" t="s">
        <v>484</v>
      </c>
      <c r="H51" s="61" t="s">
        <v>548</v>
      </c>
      <c r="I51" s="3"/>
      <c r="J51" s="3"/>
    </row>
    <row r="52" spans="1:10" s="17" customFormat="1" ht="12.75" hidden="1">
      <c r="A52" s="58" t="s">
        <v>639</v>
      </c>
      <c r="B52" s="60" t="s">
        <v>931</v>
      </c>
      <c r="C52" s="57" t="s">
        <v>466</v>
      </c>
      <c r="D52" s="57"/>
      <c r="E52" s="57"/>
      <c r="F52" s="57" t="s">
        <v>476</v>
      </c>
      <c r="G52" s="57" t="s">
        <v>485</v>
      </c>
      <c r="H52" s="61" t="s">
        <v>497</v>
      </c>
      <c r="I52" s="3"/>
      <c r="J52" s="3"/>
    </row>
    <row r="53" spans="1:10" s="17" customFormat="1" ht="12.75" hidden="1">
      <c r="A53" s="58" t="s">
        <v>640</v>
      </c>
      <c r="B53" s="60" t="s">
        <v>935</v>
      </c>
      <c r="C53" s="57" t="s">
        <v>467</v>
      </c>
      <c r="D53" s="57"/>
      <c r="E53" s="57"/>
      <c r="F53" s="57" t="s">
        <v>477</v>
      </c>
      <c r="G53" s="57" t="s">
        <v>486</v>
      </c>
      <c r="H53" s="61" t="s">
        <v>492</v>
      </c>
      <c r="I53" s="3"/>
      <c r="J53" s="3"/>
    </row>
    <row r="54" spans="1:10" s="17" customFormat="1" ht="12.75" hidden="1">
      <c r="A54" s="58" t="s">
        <v>684</v>
      </c>
      <c r="B54" s="60" t="s">
        <v>575</v>
      </c>
      <c r="C54" s="57" t="s">
        <v>468</v>
      </c>
      <c r="D54" s="57"/>
      <c r="E54" s="57"/>
      <c r="F54" s="57" t="s">
        <v>478</v>
      </c>
      <c r="G54" s="57" t="s">
        <v>487</v>
      </c>
      <c r="H54" s="61" t="s">
        <v>549</v>
      </c>
      <c r="I54" s="3"/>
      <c r="J54" s="3"/>
    </row>
    <row r="55" spans="1:10" s="17" customFormat="1" ht="12.75" hidden="1">
      <c r="A55" s="58" t="s">
        <v>735</v>
      </c>
      <c r="B55" s="60" t="s">
        <v>919</v>
      </c>
      <c r="C55" s="57"/>
      <c r="D55" s="57"/>
      <c r="E55" s="57"/>
      <c r="F55" s="57" t="s">
        <v>479</v>
      </c>
      <c r="G55" s="57" t="s">
        <v>488</v>
      </c>
      <c r="H55" s="61" t="s">
        <v>408</v>
      </c>
      <c r="I55" s="3"/>
      <c r="J55" s="3"/>
    </row>
    <row r="56" spans="1:10" s="17" customFormat="1" ht="12.75" hidden="1">
      <c r="A56" s="58" t="s">
        <v>725</v>
      </c>
      <c r="B56" s="60" t="s">
        <v>919</v>
      </c>
      <c r="C56" s="57"/>
      <c r="D56" s="57"/>
      <c r="E56" s="57"/>
      <c r="F56" s="57"/>
      <c r="G56" s="57" t="s">
        <v>423</v>
      </c>
      <c r="H56" s="61" t="s">
        <v>498</v>
      </c>
      <c r="I56" s="3"/>
      <c r="J56" s="3"/>
    </row>
    <row r="57" spans="1:10" s="17" customFormat="1" ht="12.75" hidden="1">
      <c r="A57" s="58" t="s">
        <v>752</v>
      </c>
      <c r="B57" s="60" t="s">
        <v>920</v>
      </c>
      <c r="C57" s="57"/>
      <c r="D57" s="57"/>
      <c r="E57" s="57"/>
      <c r="F57" s="57"/>
      <c r="G57" s="57"/>
      <c r="H57" s="61" t="s">
        <v>500</v>
      </c>
      <c r="I57" s="3"/>
      <c r="J57" s="3"/>
    </row>
    <row r="58" spans="1:10" s="17" customFormat="1" ht="12.75" hidden="1">
      <c r="A58" s="58" t="s">
        <v>777</v>
      </c>
      <c r="B58" s="60" t="s">
        <v>921</v>
      </c>
      <c r="C58" s="57"/>
      <c r="D58" s="57"/>
      <c r="E58" s="57"/>
      <c r="F58" s="57"/>
      <c r="G58" s="57"/>
      <c r="H58" s="61" t="s">
        <v>499</v>
      </c>
      <c r="I58" s="3"/>
      <c r="J58" s="3"/>
    </row>
    <row r="59" spans="1:10" s="17" customFormat="1" ht="12.75" hidden="1">
      <c r="A59" s="58" t="s">
        <v>780</v>
      </c>
      <c r="B59" s="60" t="s">
        <v>578</v>
      </c>
      <c r="C59" s="57"/>
      <c r="D59" s="57"/>
      <c r="E59" s="57"/>
      <c r="F59" s="57"/>
      <c r="G59" s="57"/>
      <c r="H59" s="61" t="s">
        <v>948</v>
      </c>
      <c r="I59" s="3"/>
      <c r="J59" s="3"/>
    </row>
    <row r="60" spans="1:10" s="17" customFormat="1" ht="12.75" hidden="1">
      <c r="A60" s="58" t="s">
        <v>784</v>
      </c>
      <c r="B60" s="60" t="s">
        <v>579</v>
      </c>
      <c r="C60" s="57"/>
      <c r="D60" s="57"/>
      <c r="E60" s="57"/>
      <c r="F60" s="57"/>
      <c r="G60" s="57"/>
      <c r="H60" s="61" t="s">
        <v>409</v>
      </c>
      <c r="I60" s="3"/>
      <c r="J60" s="3"/>
    </row>
    <row r="61" spans="1:10" s="17" customFormat="1" ht="12.75" hidden="1">
      <c r="A61" s="58" t="s">
        <v>789</v>
      </c>
      <c r="B61" s="60" t="s">
        <v>922</v>
      </c>
      <c r="C61" s="57"/>
      <c r="D61" s="57"/>
      <c r="E61" s="57"/>
      <c r="F61" s="57"/>
      <c r="G61" s="57"/>
      <c r="H61" s="61" t="s">
        <v>502</v>
      </c>
      <c r="I61" s="3"/>
      <c r="J61" s="3"/>
    </row>
    <row r="62" spans="1:10" s="17" customFormat="1" ht="12.75" hidden="1">
      <c r="A62" s="58" t="s">
        <v>830</v>
      </c>
      <c r="B62" s="60" t="s">
        <v>580</v>
      </c>
      <c r="C62" s="57"/>
      <c r="D62" s="57"/>
      <c r="E62" s="57"/>
      <c r="F62" s="57"/>
      <c r="G62" s="57"/>
      <c r="H62" s="61" t="s">
        <v>505</v>
      </c>
      <c r="I62" s="3"/>
      <c r="J62" s="3"/>
    </row>
    <row r="63" spans="1:10" s="17" customFormat="1" ht="12.75" hidden="1">
      <c r="A63" s="58" t="s">
        <v>810</v>
      </c>
      <c r="B63" s="60" t="s">
        <v>581</v>
      </c>
      <c r="C63" s="57"/>
      <c r="D63" s="57"/>
      <c r="E63" s="57"/>
      <c r="F63" s="57"/>
      <c r="G63" s="57"/>
      <c r="H63" s="61" t="s">
        <v>410</v>
      </c>
      <c r="I63" s="3"/>
      <c r="J63" s="3"/>
    </row>
    <row r="64" spans="1:10" s="17" customFormat="1" ht="12.75" hidden="1">
      <c r="A64" s="58" t="s">
        <v>864</v>
      </c>
      <c r="B64" s="60" t="s">
        <v>582</v>
      </c>
      <c r="C64" s="57"/>
      <c r="D64" s="57"/>
      <c r="E64" s="57"/>
      <c r="F64" s="57"/>
      <c r="G64" s="57"/>
      <c r="H64" s="61" t="s">
        <v>503</v>
      </c>
      <c r="I64" s="3"/>
      <c r="J64" s="3"/>
    </row>
    <row r="65" spans="1:10" s="17" customFormat="1" ht="12.75" hidden="1">
      <c r="A65" s="58" t="s">
        <v>868</v>
      </c>
      <c r="B65" s="60" t="s">
        <v>924</v>
      </c>
      <c r="C65" s="57"/>
      <c r="D65" s="57"/>
      <c r="E65" s="57"/>
      <c r="F65" s="57"/>
      <c r="G65" s="57"/>
      <c r="H65" s="61" t="s">
        <v>504</v>
      </c>
      <c r="I65" s="3"/>
      <c r="J65" s="3"/>
    </row>
    <row r="66" spans="1:10" s="17" customFormat="1" ht="12.75" hidden="1">
      <c r="A66" s="58" t="s">
        <v>869</v>
      </c>
      <c r="B66" s="60" t="s">
        <v>923</v>
      </c>
      <c r="C66" s="57"/>
      <c r="D66" s="57"/>
      <c r="E66" s="57"/>
      <c r="F66" s="57"/>
      <c r="G66" s="57"/>
      <c r="H66" s="61" t="s">
        <v>540</v>
      </c>
      <c r="I66" s="3"/>
      <c r="J66" s="3"/>
    </row>
    <row r="67" spans="1:10" s="17" customFormat="1" ht="12.75" hidden="1">
      <c r="A67" s="58" t="s">
        <v>675</v>
      </c>
      <c r="B67" s="60" t="s">
        <v>925</v>
      </c>
      <c r="C67" s="57"/>
      <c r="D67" s="57"/>
      <c r="E67" s="57"/>
      <c r="F67" s="57"/>
      <c r="G67" s="57"/>
      <c r="H67" s="61" t="s">
        <v>541</v>
      </c>
      <c r="I67" s="3"/>
      <c r="J67" s="3"/>
    </row>
    <row r="68" spans="1:10" s="17" customFormat="1" ht="12.75" hidden="1">
      <c r="A68" s="58" t="s">
        <v>726</v>
      </c>
      <c r="B68" s="60" t="s">
        <v>926</v>
      </c>
      <c r="C68" s="57"/>
      <c r="D68" s="57"/>
      <c r="E68" s="57"/>
      <c r="F68" s="57"/>
      <c r="G68" s="57"/>
      <c r="H68" s="61" t="s">
        <v>528</v>
      </c>
      <c r="I68" s="3"/>
      <c r="J68" s="3"/>
    </row>
    <row r="69" spans="1:10" s="17" customFormat="1" ht="12.75" hidden="1">
      <c r="A69" s="58" t="s">
        <v>750</v>
      </c>
      <c r="B69" s="60" t="s">
        <v>927</v>
      </c>
      <c r="C69" s="57"/>
      <c r="D69" s="57"/>
      <c r="E69" s="57"/>
      <c r="F69" s="57"/>
      <c r="G69" s="57"/>
      <c r="H69" s="61" t="s">
        <v>529</v>
      </c>
      <c r="I69" s="3"/>
      <c r="J69" s="3"/>
    </row>
    <row r="70" spans="1:10" s="17" customFormat="1" ht="12.75" hidden="1">
      <c r="A70" s="58" t="s">
        <v>661</v>
      </c>
      <c r="B70" s="60" t="s">
        <v>583</v>
      </c>
      <c r="C70" s="57"/>
      <c r="D70" s="57"/>
      <c r="E70" s="57"/>
      <c r="F70" s="57"/>
      <c r="G70" s="57"/>
      <c r="H70" s="61" t="s">
        <v>530</v>
      </c>
      <c r="I70" s="3"/>
      <c r="J70" s="3"/>
    </row>
    <row r="71" spans="1:10" s="17" customFormat="1" ht="12.75" hidden="1">
      <c r="A71" s="58" t="s">
        <v>617</v>
      </c>
      <c r="B71" s="60" t="s">
        <v>584</v>
      </c>
      <c r="C71" s="57"/>
      <c r="D71" s="57"/>
      <c r="E71" s="57"/>
      <c r="F71" s="57"/>
      <c r="G71" s="57"/>
      <c r="H71" s="61" t="s">
        <v>411</v>
      </c>
      <c r="I71" s="3"/>
      <c r="J71" s="3"/>
    </row>
    <row r="72" spans="1:10" s="17" customFormat="1" ht="12.75" hidden="1">
      <c r="A72" s="58" t="s">
        <v>960</v>
      </c>
      <c r="B72" s="60" t="s">
        <v>558</v>
      </c>
      <c r="C72" s="57"/>
      <c r="D72" s="57"/>
      <c r="E72" s="57"/>
      <c r="F72" s="57"/>
      <c r="G72" s="57"/>
      <c r="H72" s="61" t="s">
        <v>542</v>
      </c>
      <c r="I72" s="3"/>
      <c r="J72" s="3"/>
    </row>
    <row r="73" spans="1:10" s="17" customFormat="1" ht="12.75" hidden="1">
      <c r="A73" s="58" t="s">
        <v>961</v>
      </c>
      <c r="B73" s="60" t="s">
        <v>33</v>
      </c>
      <c r="C73" s="57"/>
      <c r="D73" s="57"/>
      <c r="E73" s="57"/>
      <c r="F73" s="57"/>
      <c r="G73" s="57"/>
      <c r="H73" s="61" t="s">
        <v>950</v>
      </c>
      <c r="I73" s="3"/>
      <c r="J73" s="3"/>
    </row>
    <row r="74" spans="1:10" s="17" customFormat="1" ht="12.75" hidden="1">
      <c r="A74" s="58" t="s">
        <v>618</v>
      </c>
      <c r="B74" s="60" t="s">
        <v>559</v>
      </c>
      <c r="C74" s="57"/>
      <c r="D74" s="57"/>
      <c r="E74" s="57"/>
      <c r="F74" s="57"/>
      <c r="G74" s="57"/>
      <c r="H74" s="61" t="s">
        <v>525</v>
      </c>
      <c r="I74" s="3"/>
      <c r="J74" s="3"/>
    </row>
    <row r="75" spans="1:10" s="17" customFormat="1" ht="12.75" hidden="1">
      <c r="A75" s="58" t="s">
        <v>619</v>
      </c>
      <c r="B75" s="60" t="s">
        <v>586</v>
      </c>
      <c r="C75" s="57"/>
      <c r="D75" s="57"/>
      <c r="E75" s="57"/>
      <c r="F75" s="57"/>
      <c r="G75" s="57"/>
      <c r="H75" s="61" t="s">
        <v>526</v>
      </c>
      <c r="I75" s="3"/>
      <c r="J75" s="3"/>
    </row>
    <row r="76" spans="1:10" s="17" customFormat="1" ht="12.75" hidden="1">
      <c r="A76" s="58" t="s">
        <v>620</v>
      </c>
      <c r="B76" s="60" t="s">
        <v>929</v>
      </c>
      <c r="C76" s="57"/>
      <c r="D76" s="57"/>
      <c r="E76" s="57"/>
      <c r="F76" s="57"/>
      <c r="G76" s="57"/>
      <c r="H76" s="61" t="s">
        <v>527</v>
      </c>
      <c r="I76" s="3"/>
      <c r="J76" s="3"/>
    </row>
    <row r="77" spans="1:10" s="17" customFormat="1" ht="12.75" hidden="1">
      <c r="A77" s="58" t="s">
        <v>962</v>
      </c>
      <c r="B77" s="60" t="s">
        <v>591</v>
      </c>
      <c r="C77" s="57"/>
      <c r="D77" s="57"/>
      <c r="E77" s="57"/>
      <c r="F77" s="57"/>
      <c r="G77" s="57"/>
      <c r="H77" s="61" t="s">
        <v>951</v>
      </c>
      <c r="I77" s="3"/>
      <c r="J77" s="3"/>
    </row>
    <row r="78" spans="1:10" s="17" customFormat="1" ht="12.75" hidden="1">
      <c r="A78" s="58" t="s">
        <v>963</v>
      </c>
      <c r="B78" s="60" t="s">
        <v>587</v>
      </c>
      <c r="C78" s="57"/>
      <c r="D78" s="57"/>
      <c r="E78" s="57"/>
      <c r="F78" s="57"/>
      <c r="G78" s="57"/>
      <c r="H78" s="61" t="s">
        <v>952</v>
      </c>
      <c r="I78" s="3"/>
      <c r="J78" s="3"/>
    </row>
    <row r="79" spans="1:10" s="17" customFormat="1" ht="12.75" hidden="1">
      <c r="A79" s="58" t="s">
        <v>964</v>
      </c>
      <c r="B79" s="60" t="s">
        <v>574</v>
      </c>
      <c r="C79" s="57"/>
      <c r="D79" s="57"/>
      <c r="E79" s="57"/>
      <c r="F79" s="57"/>
      <c r="G79" s="57"/>
      <c r="H79" s="61" t="s">
        <v>543</v>
      </c>
      <c r="I79" s="3"/>
      <c r="J79" s="3"/>
    </row>
    <row r="80" spans="1:10" s="17" customFormat="1" ht="12.75" hidden="1">
      <c r="A80" s="58" t="s">
        <v>965</v>
      </c>
      <c r="B80" s="60" t="s">
        <v>576</v>
      </c>
      <c r="C80" s="57"/>
      <c r="D80" s="57"/>
      <c r="E80" s="57"/>
      <c r="F80" s="57"/>
      <c r="G80" s="57"/>
      <c r="H80" s="61" t="s">
        <v>412</v>
      </c>
      <c r="I80" s="3"/>
      <c r="J80" s="3"/>
    </row>
    <row r="81" spans="1:10" s="17" customFormat="1" ht="12.75" hidden="1">
      <c r="A81" s="58" t="s">
        <v>966</v>
      </c>
      <c r="B81" s="60" t="s">
        <v>594</v>
      </c>
      <c r="C81" s="57"/>
      <c r="D81" s="57"/>
      <c r="E81" s="57"/>
      <c r="F81" s="57"/>
      <c r="G81" s="57"/>
      <c r="H81" s="61" t="s">
        <v>496</v>
      </c>
      <c r="I81" s="3"/>
      <c r="J81" s="3"/>
    </row>
    <row r="82" spans="1:10" s="17" customFormat="1" ht="12.75" hidden="1">
      <c r="A82" s="58" t="s">
        <v>621</v>
      </c>
      <c r="B82" s="60" t="s">
        <v>571</v>
      </c>
      <c r="C82" s="57"/>
      <c r="D82" s="57"/>
      <c r="E82" s="57"/>
      <c r="F82" s="57"/>
      <c r="G82" s="57"/>
      <c r="H82" s="61" t="s">
        <v>544</v>
      </c>
      <c r="I82" s="3"/>
      <c r="J82" s="3"/>
    </row>
    <row r="83" spans="1:10" s="17" customFormat="1" ht="12.75" hidden="1">
      <c r="A83" s="58" t="s">
        <v>603</v>
      </c>
      <c r="B83" s="60" t="s">
        <v>571</v>
      </c>
      <c r="C83" s="57"/>
      <c r="D83" s="57"/>
      <c r="E83" s="57"/>
      <c r="F83" s="57"/>
      <c r="G83" s="57"/>
      <c r="H83" s="61" t="s">
        <v>506</v>
      </c>
      <c r="I83" s="3"/>
      <c r="J83" s="3"/>
    </row>
    <row r="84" spans="1:10" s="17" customFormat="1" ht="12.75" hidden="1">
      <c r="A84" s="58" t="s">
        <v>626</v>
      </c>
      <c r="B84" s="60" t="s">
        <v>590</v>
      </c>
      <c r="C84" s="57"/>
      <c r="D84" s="57"/>
      <c r="E84" s="57"/>
      <c r="F84" s="57"/>
      <c r="G84" s="57"/>
      <c r="H84" s="61" t="s">
        <v>531</v>
      </c>
      <c r="I84" s="3"/>
      <c r="J84" s="3"/>
    </row>
    <row r="85" spans="1:10" s="17" customFormat="1" ht="12.75" hidden="1">
      <c r="A85" s="58" t="s">
        <v>628</v>
      </c>
      <c r="B85" s="60" t="s">
        <v>928</v>
      </c>
      <c r="C85" s="57"/>
      <c r="D85" s="57"/>
      <c r="E85" s="57"/>
      <c r="F85" s="57"/>
      <c r="G85" s="57"/>
      <c r="H85" s="61" t="s">
        <v>532</v>
      </c>
      <c r="I85" s="3"/>
      <c r="J85" s="3"/>
    </row>
    <row r="86" spans="1:10" s="17" customFormat="1" ht="12.75" hidden="1">
      <c r="A86" s="58" t="s">
        <v>629</v>
      </c>
      <c r="B86" s="60" t="s">
        <v>597</v>
      </c>
      <c r="C86" s="57"/>
      <c r="D86" s="57"/>
      <c r="E86" s="57"/>
      <c r="F86" s="57"/>
      <c r="G86" s="57"/>
      <c r="H86" s="61" t="s">
        <v>533</v>
      </c>
      <c r="I86" s="3"/>
      <c r="J86" s="3"/>
    </row>
    <row r="87" spans="1:10" s="17" customFormat="1" ht="12.75" hidden="1">
      <c r="A87" s="58" t="s">
        <v>49</v>
      </c>
      <c r="B87" s="60" t="s">
        <v>589</v>
      </c>
      <c r="C87" s="57"/>
      <c r="D87" s="57"/>
      <c r="E87" s="57"/>
      <c r="F87" s="57"/>
      <c r="G87" s="57"/>
      <c r="H87" s="61" t="s">
        <v>545</v>
      </c>
      <c r="I87" s="3"/>
      <c r="J87" s="3"/>
    </row>
    <row r="88" spans="1:10" s="17" customFormat="1" ht="12.75" hidden="1">
      <c r="A88" s="58" t="s">
        <v>50</v>
      </c>
      <c r="B88" s="60" t="s">
        <v>593</v>
      </c>
      <c r="C88" s="57"/>
      <c r="D88" s="57"/>
      <c r="E88" s="57"/>
      <c r="F88" s="57"/>
      <c r="G88" s="57"/>
      <c r="H88" s="61" t="s">
        <v>534</v>
      </c>
      <c r="I88" s="3"/>
      <c r="J88" s="3"/>
    </row>
    <row r="89" spans="1:10" s="17" customFormat="1" ht="12.75" hidden="1">
      <c r="A89" s="58" t="s">
        <v>631</v>
      </c>
      <c r="B89" s="60" t="s">
        <v>592</v>
      </c>
      <c r="C89" s="57"/>
      <c r="D89" s="57"/>
      <c r="E89" s="57"/>
      <c r="F89" s="57"/>
      <c r="G89" s="57"/>
      <c r="H89" s="61" t="s">
        <v>954</v>
      </c>
      <c r="I89" s="3"/>
      <c r="J89" s="3"/>
    </row>
    <row r="90" spans="1:10" s="17" customFormat="1" ht="12.75" hidden="1">
      <c r="A90" s="58" t="s">
        <v>632</v>
      </c>
      <c r="B90" s="60" t="s">
        <v>595</v>
      </c>
      <c r="C90" s="57"/>
      <c r="D90" s="57"/>
      <c r="E90" s="57"/>
      <c r="F90" s="57"/>
      <c r="G90" s="57"/>
      <c r="H90" s="61" t="s">
        <v>953</v>
      </c>
      <c r="I90" s="3"/>
      <c r="J90" s="3"/>
    </row>
    <row r="91" spans="1:10" s="17" customFormat="1" ht="12.75" hidden="1">
      <c r="A91" s="58" t="s">
        <v>633</v>
      </c>
      <c r="B91" s="60" t="s">
        <v>577</v>
      </c>
      <c r="C91" s="57"/>
      <c r="D91" s="57"/>
      <c r="E91" s="57"/>
      <c r="F91" s="57"/>
      <c r="G91" s="57"/>
      <c r="H91" s="61" t="s">
        <v>955</v>
      </c>
      <c r="I91" s="3"/>
      <c r="J91" s="3"/>
    </row>
    <row r="92" spans="1:10" s="17" customFormat="1" ht="12.75" hidden="1">
      <c r="A92" s="58" t="s">
        <v>634</v>
      </c>
      <c r="B92" s="60" t="s">
        <v>570</v>
      </c>
      <c r="C92" s="57"/>
      <c r="D92" s="57"/>
      <c r="E92" s="57"/>
      <c r="F92" s="57"/>
      <c r="G92" s="57"/>
      <c r="H92" s="61" t="s">
        <v>553</v>
      </c>
      <c r="I92" s="3"/>
      <c r="J92" s="3"/>
    </row>
    <row r="93" spans="1:10" s="17" customFormat="1" ht="12.75" hidden="1">
      <c r="A93" s="58" t="s">
        <v>721</v>
      </c>
      <c r="B93" s="60" t="s">
        <v>569</v>
      </c>
      <c r="C93" s="57"/>
      <c r="D93" s="57"/>
      <c r="E93" s="57"/>
      <c r="F93" s="57"/>
      <c r="G93" s="57"/>
      <c r="H93" s="61" t="s">
        <v>507</v>
      </c>
      <c r="I93" s="3"/>
      <c r="J93" s="3"/>
    </row>
    <row r="94" spans="1:10" s="17" customFormat="1" ht="12.75" hidden="1">
      <c r="A94" s="58" t="s">
        <v>736</v>
      </c>
      <c r="B94" s="60" t="s">
        <v>568</v>
      </c>
      <c r="C94" s="57"/>
      <c r="D94" s="57"/>
      <c r="E94" s="57"/>
      <c r="F94" s="57"/>
      <c r="G94" s="57"/>
      <c r="H94" s="61" t="s">
        <v>508</v>
      </c>
      <c r="I94" s="3"/>
      <c r="J94" s="3"/>
    </row>
    <row r="95" spans="1:10" s="17" customFormat="1" ht="12.75" hidden="1">
      <c r="A95" s="58" t="s">
        <v>728</v>
      </c>
      <c r="B95" s="60" t="s">
        <v>599</v>
      </c>
      <c r="C95" s="57"/>
      <c r="D95" s="57"/>
      <c r="E95" s="57"/>
      <c r="F95" s="57"/>
      <c r="G95" s="57"/>
      <c r="H95" s="61" t="s">
        <v>509</v>
      </c>
      <c r="I95" s="3"/>
      <c r="J95" s="3"/>
    </row>
    <row r="96" spans="1:10" s="17" customFormat="1" ht="12.75" hidden="1">
      <c r="A96" s="58" t="s">
        <v>767</v>
      </c>
      <c r="B96" s="60" t="s">
        <v>918</v>
      </c>
      <c r="C96" s="57"/>
      <c r="D96" s="57"/>
      <c r="E96" s="57"/>
      <c r="F96" s="57"/>
      <c r="G96" s="57"/>
      <c r="H96" s="61" t="s">
        <v>547</v>
      </c>
      <c r="I96" s="3"/>
      <c r="J96" s="3"/>
    </row>
    <row r="97" spans="1:10" s="17" customFormat="1" ht="12.75" hidden="1">
      <c r="A97" s="58" t="s">
        <v>906</v>
      </c>
      <c r="B97" s="60" t="s">
        <v>933</v>
      </c>
      <c r="C97" s="57"/>
      <c r="D97" s="57"/>
      <c r="E97" s="57"/>
      <c r="F97" s="57"/>
      <c r="G97" s="57"/>
      <c r="H97" s="61" t="s">
        <v>517</v>
      </c>
      <c r="I97" s="3"/>
      <c r="J97" s="3"/>
    </row>
    <row r="98" spans="1:10" s="17" customFormat="1" ht="12.75" hidden="1">
      <c r="A98" s="58" t="s">
        <v>967</v>
      </c>
      <c r="B98" s="60" t="s">
        <v>933</v>
      </c>
      <c r="C98" s="57"/>
      <c r="D98" s="57"/>
      <c r="E98" s="57"/>
      <c r="F98" s="57"/>
      <c r="G98" s="57"/>
      <c r="H98" s="61" t="s">
        <v>510</v>
      </c>
      <c r="I98" s="3"/>
      <c r="J98" s="3"/>
    </row>
    <row r="99" spans="1:10" s="17" customFormat="1" ht="12.75" hidden="1">
      <c r="A99" s="58" t="s">
        <v>968</v>
      </c>
      <c r="B99" s="60" t="s">
        <v>932</v>
      </c>
      <c r="C99" s="57"/>
      <c r="D99" s="57"/>
      <c r="E99" s="57"/>
      <c r="F99" s="57"/>
      <c r="G99" s="57"/>
      <c r="H99" s="61" t="s">
        <v>510</v>
      </c>
      <c r="I99" s="3"/>
      <c r="J99" s="3"/>
    </row>
    <row r="100" spans="1:10" s="17" customFormat="1" ht="12.75" hidden="1">
      <c r="A100" s="58" t="s">
        <v>635</v>
      </c>
      <c r="B100" s="60" t="s">
        <v>585</v>
      </c>
      <c r="C100" s="57"/>
      <c r="D100" s="57"/>
      <c r="E100" s="57"/>
      <c r="F100" s="57"/>
      <c r="G100" s="57"/>
      <c r="H100" s="61" t="s">
        <v>413</v>
      </c>
      <c r="I100" s="3"/>
      <c r="J100" s="3"/>
    </row>
    <row r="101" spans="1:10" s="17" customFormat="1" ht="12.75" hidden="1">
      <c r="A101" s="58" t="s">
        <v>969</v>
      </c>
      <c r="B101" s="60" t="s">
        <v>567</v>
      </c>
      <c r="C101" s="57"/>
      <c r="D101" s="57"/>
      <c r="E101" s="57"/>
      <c r="F101" s="57"/>
      <c r="G101" s="57"/>
      <c r="H101" s="61" t="s">
        <v>555</v>
      </c>
      <c r="I101" s="3"/>
      <c r="J101" s="3"/>
    </row>
    <row r="102" spans="1:10" s="17" customFormat="1" ht="12.75" hidden="1">
      <c r="A102" s="58" t="s">
        <v>970</v>
      </c>
      <c r="B102" s="60" t="s">
        <v>561</v>
      </c>
      <c r="C102" s="57"/>
      <c r="D102" s="57"/>
      <c r="E102" s="57"/>
      <c r="F102" s="57"/>
      <c r="G102" s="57"/>
      <c r="H102" s="61" t="s">
        <v>414</v>
      </c>
      <c r="I102" s="3"/>
      <c r="J102" s="3"/>
    </row>
    <row r="103" spans="1:10" s="17" customFormat="1" ht="12.75" hidden="1">
      <c r="A103" s="58" t="s">
        <v>971</v>
      </c>
      <c r="B103" s="60" t="s">
        <v>930</v>
      </c>
      <c r="C103" s="57"/>
      <c r="D103" s="57"/>
      <c r="E103" s="57"/>
      <c r="F103" s="57"/>
      <c r="G103" s="57"/>
      <c r="H103" s="61" t="s">
        <v>415</v>
      </c>
      <c r="I103" s="3"/>
      <c r="J103" s="3"/>
    </row>
    <row r="104" spans="1:10" s="17" customFormat="1" ht="12.75" hidden="1">
      <c r="A104" s="58" t="s">
        <v>972</v>
      </c>
      <c r="B104" s="60" t="s">
        <v>934</v>
      </c>
      <c r="C104" s="57"/>
      <c r="D104" s="57"/>
      <c r="E104" s="57"/>
      <c r="F104" s="57"/>
      <c r="G104" s="57"/>
      <c r="H104" s="61" t="s">
        <v>511</v>
      </c>
      <c r="I104" s="3"/>
      <c r="J104" s="3"/>
    </row>
    <row r="105" spans="1:10" s="17" customFormat="1" ht="12.75" hidden="1">
      <c r="A105" s="58" t="s">
        <v>973</v>
      </c>
      <c r="B105" s="60" t="s">
        <v>596</v>
      </c>
      <c r="C105" s="57"/>
      <c r="D105" s="57"/>
      <c r="E105" s="57"/>
      <c r="F105" s="57"/>
      <c r="G105" s="57"/>
      <c r="H105" s="61" t="s">
        <v>523</v>
      </c>
      <c r="I105" s="3"/>
      <c r="J105" s="3"/>
    </row>
    <row r="106" spans="1:10" s="17" customFormat="1" ht="12.75" hidden="1">
      <c r="A106" s="58" t="s">
        <v>974</v>
      </c>
      <c r="B106" s="60" t="s">
        <v>566</v>
      </c>
      <c r="C106" s="57"/>
      <c r="D106" s="57"/>
      <c r="E106" s="57"/>
      <c r="F106" s="57"/>
      <c r="G106" s="57"/>
      <c r="H106" s="61" t="s">
        <v>550</v>
      </c>
      <c r="I106" s="3"/>
      <c r="J106" s="3"/>
    </row>
    <row r="107" spans="1:10" s="17" customFormat="1" ht="12.75" hidden="1">
      <c r="A107" s="58" t="s">
        <v>975</v>
      </c>
      <c r="B107" s="60" t="s">
        <v>557</v>
      </c>
      <c r="C107" s="57"/>
      <c r="D107" s="57"/>
      <c r="E107" s="57"/>
      <c r="F107" s="57"/>
      <c r="G107" s="57"/>
      <c r="H107" s="61" t="s">
        <v>565</v>
      </c>
      <c r="I107" s="3"/>
      <c r="J107" s="3"/>
    </row>
    <row r="108" spans="1:10" s="17" customFormat="1" ht="12.75" hidden="1">
      <c r="A108" s="58" t="s">
        <v>637</v>
      </c>
      <c r="B108" s="60" t="s">
        <v>573</v>
      </c>
      <c r="C108" s="57"/>
      <c r="D108" s="57"/>
      <c r="E108" s="57"/>
      <c r="F108" s="57"/>
      <c r="G108" s="57"/>
      <c r="H108" s="61" t="s">
        <v>416</v>
      </c>
      <c r="I108" s="3"/>
      <c r="J108" s="3"/>
    </row>
    <row r="109" spans="1:10" s="17" customFormat="1" ht="12.75" hidden="1">
      <c r="A109" s="58" t="s">
        <v>641</v>
      </c>
      <c r="B109" s="60" t="s">
        <v>588</v>
      </c>
      <c r="C109" s="57"/>
      <c r="D109" s="57"/>
      <c r="E109" s="57"/>
      <c r="F109" s="57"/>
      <c r="G109" s="57"/>
      <c r="H109" s="61" t="s">
        <v>512</v>
      </c>
      <c r="I109" s="3"/>
      <c r="J109" s="3"/>
    </row>
    <row r="110" spans="1:10" s="17" customFormat="1" ht="12.75" hidden="1">
      <c r="A110" s="58" t="s">
        <v>642</v>
      </c>
      <c r="B110" s="60" t="s">
        <v>936</v>
      </c>
      <c r="C110" s="57"/>
      <c r="D110" s="57"/>
      <c r="E110" s="57"/>
      <c r="F110" s="57"/>
      <c r="G110" s="57"/>
      <c r="H110" s="61" t="s">
        <v>513</v>
      </c>
      <c r="I110" s="3"/>
      <c r="J110" s="3"/>
    </row>
    <row r="111" spans="1:10" s="17" customFormat="1" ht="12.75" hidden="1">
      <c r="A111" s="58" t="s">
        <v>643</v>
      </c>
      <c r="B111" s="49"/>
      <c r="C111" s="57"/>
      <c r="D111" s="57"/>
      <c r="E111" s="57"/>
      <c r="F111" s="57"/>
      <c r="G111" s="57"/>
      <c r="H111" s="61" t="s">
        <v>551</v>
      </c>
      <c r="I111" s="3"/>
      <c r="J111" s="3"/>
    </row>
    <row r="112" spans="1:10" s="17" customFormat="1" ht="12.75" hidden="1">
      <c r="A112" s="58" t="s">
        <v>647</v>
      </c>
      <c r="B112" s="49"/>
      <c r="C112" s="57"/>
      <c r="D112" s="57"/>
      <c r="E112" s="57"/>
      <c r="F112" s="57"/>
      <c r="G112" s="57"/>
      <c r="H112" s="61" t="s">
        <v>514</v>
      </c>
      <c r="I112" s="3"/>
      <c r="J112" s="3"/>
    </row>
    <row r="113" spans="1:10" s="17" customFormat="1" ht="12.75" hidden="1">
      <c r="A113" s="58" t="s">
        <v>648</v>
      </c>
      <c r="B113" s="49"/>
      <c r="C113" s="57"/>
      <c r="D113" s="57"/>
      <c r="E113" s="57"/>
      <c r="F113" s="57"/>
      <c r="G113" s="57"/>
      <c r="H113" s="61" t="s">
        <v>956</v>
      </c>
      <c r="I113" s="3"/>
      <c r="J113" s="3"/>
    </row>
    <row r="114" spans="1:10" s="17" customFormat="1" ht="12.75" hidden="1">
      <c r="A114" s="58" t="s">
        <v>649</v>
      </c>
      <c r="B114" s="49"/>
      <c r="C114" s="57"/>
      <c r="D114" s="57"/>
      <c r="E114" s="57"/>
      <c r="F114" s="57"/>
      <c r="G114" s="57"/>
      <c r="H114" s="61" t="s">
        <v>417</v>
      </c>
      <c r="I114" s="3"/>
      <c r="J114" s="3"/>
    </row>
    <row r="115" spans="1:10" s="17" customFormat="1" ht="12.75" hidden="1">
      <c r="A115" s="58" t="s">
        <v>650</v>
      </c>
      <c r="B115" s="49"/>
      <c r="C115" s="57"/>
      <c r="D115" s="57"/>
      <c r="E115" s="57"/>
      <c r="F115" s="57"/>
      <c r="G115" s="57"/>
      <c r="H115" s="61" t="s">
        <v>957</v>
      </c>
      <c r="I115" s="3"/>
      <c r="J115" s="3"/>
    </row>
    <row r="116" spans="1:10" s="17" customFormat="1" ht="12.75" hidden="1">
      <c r="A116" s="58" t="s">
        <v>976</v>
      </c>
      <c r="B116" s="49"/>
      <c r="C116" s="57"/>
      <c r="D116" s="57"/>
      <c r="E116" s="57"/>
      <c r="F116" s="57"/>
      <c r="G116" s="57"/>
      <c r="H116" s="61" t="s">
        <v>515</v>
      </c>
      <c r="I116" s="3"/>
      <c r="J116" s="3"/>
    </row>
    <row r="117" spans="1:10" s="17" customFormat="1" ht="12.75" hidden="1">
      <c r="A117" s="58" t="s">
        <v>81</v>
      </c>
      <c r="B117" s="49"/>
      <c r="C117" s="57"/>
      <c r="D117" s="57"/>
      <c r="E117" s="57"/>
      <c r="F117" s="57"/>
      <c r="G117" s="57"/>
      <c r="H117" s="61" t="s">
        <v>418</v>
      </c>
      <c r="I117" s="3"/>
      <c r="J117" s="3"/>
    </row>
    <row r="118" spans="1:10" s="17" customFormat="1" ht="12.75" hidden="1">
      <c r="A118" s="58" t="s">
        <v>657</v>
      </c>
      <c r="B118" s="49"/>
      <c r="C118" s="57"/>
      <c r="D118" s="57"/>
      <c r="E118" s="57"/>
      <c r="F118" s="57"/>
      <c r="G118" s="57"/>
      <c r="H118" s="61" t="s">
        <v>516</v>
      </c>
      <c r="I118" s="3"/>
      <c r="J118" s="3"/>
    </row>
    <row r="119" spans="1:10" s="17" customFormat="1" ht="12.75" hidden="1">
      <c r="A119" s="58" t="s">
        <v>730</v>
      </c>
      <c r="B119" s="49"/>
      <c r="C119" s="57"/>
      <c r="D119" s="57"/>
      <c r="E119" s="57"/>
      <c r="F119" s="57"/>
      <c r="G119" s="57"/>
      <c r="H119" s="61" t="s">
        <v>495</v>
      </c>
      <c r="I119" s="3"/>
      <c r="J119" s="3"/>
    </row>
    <row r="120" spans="1:10" s="17" customFormat="1" ht="12.75" hidden="1">
      <c r="A120" s="58" t="s">
        <v>769</v>
      </c>
      <c r="B120" s="49"/>
      <c r="C120" s="57"/>
      <c r="D120" s="57"/>
      <c r="E120" s="57"/>
      <c r="F120" s="57"/>
      <c r="G120" s="57"/>
      <c r="H120" s="61" t="s">
        <v>958</v>
      </c>
      <c r="I120" s="3"/>
      <c r="J120" s="3"/>
    </row>
    <row r="121" spans="1:10" s="17" customFormat="1" ht="12.75" hidden="1">
      <c r="A121" s="58" t="s">
        <v>814</v>
      </c>
      <c r="B121" s="49"/>
      <c r="C121" s="57"/>
      <c r="D121" s="57"/>
      <c r="E121" s="57"/>
      <c r="F121" s="57"/>
      <c r="G121" s="57"/>
      <c r="H121" s="61" t="s">
        <v>518</v>
      </c>
      <c r="I121" s="3"/>
      <c r="J121" s="3"/>
    </row>
    <row r="122" spans="1:10" s="17" customFormat="1" ht="12.75" hidden="1">
      <c r="A122" s="58" t="s">
        <v>909</v>
      </c>
      <c r="B122" s="49"/>
      <c r="C122" s="57"/>
      <c r="D122" s="57"/>
      <c r="E122" s="57"/>
      <c r="F122" s="57"/>
      <c r="G122" s="57"/>
      <c r="H122" s="61" t="s">
        <v>552</v>
      </c>
      <c r="I122" s="3"/>
      <c r="J122" s="3"/>
    </row>
    <row r="123" spans="1:10" s="17" customFormat="1" ht="12.75" hidden="1">
      <c r="A123" s="58" t="s">
        <v>677</v>
      </c>
      <c r="B123" s="49"/>
      <c r="C123" s="57"/>
      <c r="D123" s="57"/>
      <c r="E123" s="57"/>
      <c r="F123" s="57"/>
      <c r="G123" s="57"/>
      <c r="H123" s="61" t="s">
        <v>949</v>
      </c>
      <c r="I123" s="3"/>
      <c r="J123" s="3"/>
    </row>
    <row r="124" spans="1:10" s="17" customFormat="1" ht="12.75" hidden="1">
      <c r="A124" s="58" t="s">
        <v>678</v>
      </c>
      <c r="B124" s="49"/>
      <c r="C124" s="57"/>
      <c r="D124" s="57"/>
      <c r="E124" s="57"/>
      <c r="F124" s="57"/>
      <c r="G124" s="57"/>
      <c r="H124" s="61" t="s">
        <v>494</v>
      </c>
      <c r="I124" s="3"/>
      <c r="J124" s="3"/>
    </row>
    <row r="125" spans="1:10" s="17" customFormat="1" ht="12.75" hidden="1">
      <c r="A125" s="58" t="s">
        <v>679</v>
      </c>
      <c r="B125" s="49"/>
      <c r="C125" s="57"/>
      <c r="D125" s="57"/>
      <c r="E125" s="57"/>
      <c r="F125" s="57"/>
      <c r="G125" s="57"/>
      <c r="H125" s="61" t="s">
        <v>546</v>
      </c>
      <c r="I125" s="3"/>
      <c r="J125" s="3"/>
    </row>
    <row r="126" spans="1:10" s="17" customFormat="1" ht="12.75" hidden="1">
      <c r="A126" s="58" t="s">
        <v>680</v>
      </c>
      <c r="B126" s="49"/>
      <c r="C126" s="57"/>
      <c r="D126" s="57"/>
      <c r="E126" s="57"/>
      <c r="F126" s="57"/>
      <c r="G126" s="57"/>
      <c r="H126" s="61" t="s">
        <v>521</v>
      </c>
      <c r="I126" s="3"/>
      <c r="J126" s="3"/>
    </row>
    <row r="127" spans="1:10" s="17" customFormat="1" ht="12.75" hidden="1">
      <c r="A127" s="58" t="s">
        <v>681</v>
      </c>
      <c r="B127" s="49"/>
      <c r="C127" s="57"/>
      <c r="D127" s="57"/>
      <c r="E127" s="57"/>
      <c r="F127" s="57"/>
      <c r="G127" s="57"/>
      <c r="H127" s="61" t="s">
        <v>522</v>
      </c>
      <c r="I127" s="3"/>
      <c r="J127" s="3"/>
    </row>
    <row r="128" spans="1:10" s="17" customFormat="1" ht="12.75" hidden="1">
      <c r="A128" s="58" t="s">
        <v>977</v>
      </c>
      <c r="B128" s="49"/>
      <c r="C128" s="57"/>
      <c r="D128" s="57"/>
      <c r="E128" s="57"/>
      <c r="F128" s="57"/>
      <c r="G128" s="57"/>
      <c r="H128" s="61" t="s">
        <v>519</v>
      </c>
      <c r="I128" s="3"/>
      <c r="J128" s="3"/>
    </row>
    <row r="129" spans="1:10" s="17" customFormat="1" ht="12.75" hidden="1">
      <c r="A129" s="58" t="s">
        <v>682</v>
      </c>
      <c r="B129" s="49"/>
      <c r="C129" s="57"/>
      <c r="D129" s="57"/>
      <c r="E129" s="57"/>
      <c r="F129" s="57"/>
      <c r="G129" s="57"/>
      <c r="H129" s="61" t="s">
        <v>524</v>
      </c>
      <c r="I129" s="3"/>
      <c r="J129" s="3"/>
    </row>
    <row r="130" spans="1:10" s="17" customFormat="1" ht="12.75" hidden="1">
      <c r="A130" s="58" t="s">
        <v>978</v>
      </c>
      <c r="B130" s="49"/>
      <c r="C130" s="57"/>
      <c r="D130" s="57"/>
      <c r="E130" s="57"/>
      <c r="F130" s="57"/>
      <c r="G130" s="57"/>
      <c r="H130" s="61" t="s">
        <v>501</v>
      </c>
      <c r="I130" s="3"/>
      <c r="J130" s="3"/>
    </row>
    <row r="131" spans="1:10" s="17" customFormat="1" ht="12.75" hidden="1">
      <c r="A131" s="58" t="s">
        <v>673</v>
      </c>
      <c r="B131" s="49"/>
      <c r="C131" s="57"/>
      <c r="D131" s="57"/>
      <c r="E131" s="57"/>
      <c r="F131" s="57"/>
      <c r="G131" s="57"/>
      <c r="H131" s="61" t="s">
        <v>556</v>
      </c>
      <c r="I131" s="3"/>
      <c r="J131" s="3"/>
    </row>
    <row r="132" spans="1:10" s="17" customFormat="1" ht="12.75" hidden="1">
      <c r="A132" s="58" t="s">
        <v>737</v>
      </c>
      <c r="B132" s="49"/>
      <c r="C132" s="57"/>
      <c r="D132" s="57"/>
      <c r="E132" s="57"/>
      <c r="F132" s="57"/>
      <c r="G132" s="57"/>
      <c r="H132" s="61" t="s">
        <v>493</v>
      </c>
      <c r="I132" s="3"/>
      <c r="J132" s="3"/>
    </row>
    <row r="133" spans="1:10" s="17" customFormat="1" ht="12.75" hidden="1">
      <c r="A133" s="58" t="s">
        <v>658</v>
      </c>
      <c r="B133" s="49"/>
      <c r="C133" s="57"/>
      <c r="D133" s="57"/>
      <c r="E133" s="57"/>
      <c r="F133" s="57"/>
      <c r="G133" s="57"/>
      <c r="H133" s="61" t="s">
        <v>554</v>
      </c>
      <c r="I133" s="3"/>
      <c r="J133" s="3"/>
    </row>
    <row r="134" spans="1:10" s="20" customFormat="1" ht="17.25" customHeight="1">
      <c r="A134" s="59" t="s">
        <v>660</v>
      </c>
      <c r="B134" s="48" t="s">
        <v>1088</v>
      </c>
      <c r="C134" s="103"/>
      <c r="D134" s="104"/>
      <c r="E134" s="104"/>
      <c r="F134" s="104"/>
      <c r="G134" s="105"/>
      <c r="H134" s="88"/>
      <c r="I134" s="3"/>
      <c r="J134" s="3"/>
    </row>
    <row r="135" spans="1:10" s="17" customFormat="1" ht="12.75">
      <c r="A135" s="58" t="s">
        <v>662</v>
      </c>
      <c r="B135" s="97" t="str">
        <f>IF(B45="Aparato Buscado :","Observaciones :","Observaciones (Tipo de filtro actual...) :")</f>
        <v>Observaciones (Tipo de filtro actual...) :</v>
      </c>
      <c r="C135" s="106"/>
      <c r="D135" s="107"/>
      <c r="E135" s="107"/>
      <c r="F135" s="107"/>
      <c r="G135" s="108"/>
      <c r="H135" s="92"/>
      <c r="I135" s="96"/>
      <c r="J135" s="96"/>
    </row>
    <row r="136" spans="1:10" s="17" customFormat="1" ht="12.75">
      <c r="A136" s="58" t="s">
        <v>663</v>
      </c>
      <c r="B136" s="98"/>
      <c r="C136" s="109"/>
      <c r="D136" s="110"/>
      <c r="E136" s="110"/>
      <c r="F136" s="110"/>
      <c r="G136" s="111"/>
      <c r="H136" s="91"/>
      <c r="I136" s="96"/>
      <c r="J136" s="96"/>
    </row>
    <row r="137" spans="1:10" s="17" customFormat="1" ht="12.75">
      <c r="A137" s="58" t="s">
        <v>664</v>
      </c>
      <c r="B137" s="98"/>
      <c r="C137" s="109"/>
      <c r="D137" s="110"/>
      <c r="E137" s="110"/>
      <c r="F137" s="110"/>
      <c r="G137" s="111"/>
      <c r="I137" s="54"/>
      <c r="J137" s="93"/>
    </row>
    <row r="138" spans="1:10" s="17" customFormat="1" ht="12.75">
      <c r="A138" s="58" t="s">
        <v>833</v>
      </c>
      <c r="B138" s="98"/>
      <c r="C138" s="109"/>
      <c r="D138" s="110"/>
      <c r="E138" s="110"/>
      <c r="F138" s="110"/>
      <c r="G138" s="111"/>
      <c r="H138" s="89"/>
      <c r="I138" s="94"/>
      <c r="J138" s="95"/>
    </row>
    <row r="139" spans="1:10" s="17" customFormat="1" ht="12.75">
      <c r="A139" s="58" t="s">
        <v>979</v>
      </c>
      <c r="B139" s="99"/>
      <c r="C139" s="112"/>
      <c r="D139" s="113"/>
      <c r="E139" s="113"/>
      <c r="F139" s="113"/>
      <c r="G139" s="114"/>
      <c r="H139" s="90"/>
      <c r="I139" s="3"/>
      <c r="J139" s="3"/>
    </row>
    <row r="140" spans="1:10" s="17" customFormat="1" ht="12.75">
      <c r="A140" s="58" t="s">
        <v>980</v>
      </c>
      <c r="B140" s="3"/>
      <c r="I140" s="3"/>
      <c r="J140" s="3"/>
    </row>
    <row r="141" spans="1:10" s="17" customFormat="1" ht="12.75">
      <c r="A141" s="58" t="s">
        <v>665</v>
      </c>
      <c r="B141" s="50" t="s">
        <v>535</v>
      </c>
      <c r="C141" s="118"/>
      <c r="D141" s="118"/>
      <c r="E141" s="118"/>
      <c r="F141" s="118"/>
      <c r="G141" s="118"/>
      <c r="H141" s="53"/>
      <c r="I141" s="3"/>
      <c r="J141" s="3"/>
    </row>
    <row r="142" spans="1:10" s="17" customFormat="1" ht="12.75">
      <c r="A142" s="58" t="s">
        <v>981</v>
      </c>
      <c r="B142" s="50" t="s">
        <v>536</v>
      </c>
      <c r="C142" s="118"/>
      <c r="D142" s="118"/>
      <c r="E142" s="118"/>
      <c r="F142" s="118"/>
      <c r="G142" s="118"/>
      <c r="H142" s="53"/>
      <c r="I142" s="3"/>
      <c r="J142" s="3"/>
    </row>
    <row r="143" spans="1:10" s="17" customFormat="1" ht="12.75">
      <c r="A143" s="58" t="s">
        <v>666</v>
      </c>
      <c r="B143" s="50" t="s">
        <v>537</v>
      </c>
      <c r="C143" s="118"/>
      <c r="D143" s="118"/>
      <c r="E143" s="118"/>
      <c r="F143" s="118"/>
      <c r="G143" s="118"/>
      <c r="H143" s="53"/>
      <c r="I143" s="3"/>
      <c r="J143" s="3"/>
    </row>
    <row r="144" spans="1:10" s="17" customFormat="1" ht="12.75">
      <c r="A144" s="58" t="s">
        <v>982</v>
      </c>
      <c r="B144" s="50" t="s">
        <v>538</v>
      </c>
      <c r="C144" s="118"/>
      <c r="D144" s="118"/>
      <c r="E144" s="50" t="s">
        <v>959</v>
      </c>
      <c r="F144" s="118"/>
      <c r="G144" s="118"/>
      <c r="H144" s="53"/>
      <c r="I144" s="3"/>
      <c r="J144" s="3"/>
    </row>
    <row r="145" spans="1:10" s="17" customFormat="1" ht="12.75">
      <c r="A145" s="58" t="s">
        <v>667</v>
      </c>
      <c r="B145" s="50" t="s">
        <v>539</v>
      </c>
      <c r="C145" s="118"/>
      <c r="D145" s="118"/>
      <c r="E145" s="50" t="s">
        <v>460</v>
      </c>
      <c r="F145" s="118"/>
      <c r="G145" s="118"/>
      <c r="H145" s="53"/>
      <c r="I145" s="3"/>
      <c r="J145" s="3"/>
    </row>
    <row r="146" spans="1:10" ht="12.75">
      <c r="A146" s="58" t="s">
        <v>668</v>
      </c>
      <c r="B146" s="50" t="s">
        <v>421</v>
      </c>
      <c r="C146" s="119"/>
      <c r="D146" s="118"/>
      <c r="E146" s="17"/>
      <c r="F146" s="17"/>
      <c r="G146" s="17"/>
      <c r="H146" s="53"/>
      <c r="I146" s="3"/>
      <c r="J146" s="3"/>
    </row>
    <row r="147" spans="1:8" ht="12.75">
      <c r="A147" s="58" t="s">
        <v>983</v>
      </c>
      <c r="H147" s="9"/>
    </row>
    <row r="148" spans="1:8" ht="12.75">
      <c r="A148" s="58" t="s">
        <v>669</v>
      </c>
      <c r="H148" s="9"/>
    </row>
    <row r="149" spans="1:8" ht="12.75">
      <c r="A149" s="58" t="s">
        <v>984</v>
      </c>
      <c r="H149" s="9"/>
    </row>
    <row r="150" spans="1:8" ht="12.75">
      <c r="A150" s="58" t="s">
        <v>616</v>
      </c>
      <c r="H150" s="9"/>
    </row>
    <row r="151" ht="12.75">
      <c r="A151" s="58" t="s">
        <v>630</v>
      </c>
    </row>
    <row r="152" ht="12.75">
      <c r="A152" s="58" t="s">
        <v>644</v>
      </c>
    </row>
    <row r="153" ht="12.75">
      <c r="A153" s="58" t="s">
        <v>645</v>
      </c>
    </row>
    <row r="154" ht="12.75">
      <c r="A154" s="58" t="s">
        <v>744</v>
      </c>
    </row>
    <row r="155" ht="12.75">
      <c r="A155" s="58" t="s">
        <v>729</v>
      </c>
    </row>
    <row r="156" ht="12.75">
      <c r="A156" s="58" t="s">
        <v>854</v>
      </c>
    </row>
    <row r="157" ht="12.75">
      <c r="A157" s="58" t="s">
        <v>768</v>
      </c>
    </row>
    <row r="158" ht="12.75">
      <c r="A158" s="58" t="s">
        <v>832</v>
      </c>
    </row>
    <row r="159" ht="12.75">
      <c r="A159" s="58" t="s">
        <v>812</v>
      </c>
    </row>
    <row r="160" ht="12.75">
      <c r="A160" s="58" t="s">
        <v>872</v>
      </c>
    </row>
    <row r="161" ht="12.75">
      <c r="A161" s="58" t="s">
        <v>908</v>
      </c>
    </row>
    <row r="162" ht="12.75">
      <c r="A162" s="58" t="s">
        <v>674</v>
      </c>
    </row>
    <row r="163" ht="12.75">
      <c r="A163" s="58" t="s">
        <v>676</v>
      </c>
    </row>
    <row r="164" ht="12.75">
      <c r="A164" s="58" t="s">
        <v>120</v>
      </c>
    </row>
    <row r="165" ht="12.75">
      <c r="A165" s="58" t="s">
        <v>683</v>
      </c>
    </row>
    <row r="166" ht="12.75">
      <c r="A166" s="58" t="s">
        <v>985</v>
      </c>
    </row>
    <row r="167" ht="12.75">
      <c r="A167" s="58" t="s">
        <v>739</v>
      </c>
    </row>
    <row r="168" ht="12.75">
      <c r="A168" s="58" t="s">
        <v>685</v>
      </c>
    </row>
    <row r="169" ht="12.75">
      <c r="A169" s="58" t="s">
        <v>651</v>
      </c>
    </row>
    <row r="170" ht="12.75">
      <c r="A170" s="58" t="s">
        <v>686</v>
      </c>
    </row>
    <row r="171" ht="12.75">
      <c r="A171" s="58" t="s">
        <v>687</v>
      </c>
    </row>
    <row r="172" ht="12.75">
      <c r="A172" s="58" t="s">
        <v>986</v>
      </c>
    </row>
    <row r="173" ht="12.75">
      <c r="A173" s="58" t="s">
        <v>987</v>
      </c>
    </row>
    <row r="174" ht="12.75">
      <c r="A174" s="58" t="s">
        <v>688</v>
      </c>
    </row>
    <row r="175" ht="12.75">
      <c r="A175" s="58" t="s">
        <v>689</v>
      </c>
    </row>
    <row r="176" ht="12.75">
      <c r="A176" s="58" t="s">
        <v>690</v>
      </c>
    </row>
    <row r="177" ht="12.75">
      <c r="A177" s="58" t="s">
        <v>988</v>
      </c>
    </row>
    <row r="178" ht="12.75">
      <c r="A178" s="58" t="s">
        <v>989</v>
      </c>
    </row>
    <row r="179" ht="12.75">
      <c r="A179" s="58" t="s">
        <v>990</v>
      </c>
    </row>
    <row r="180" ht="12.75">
      <c r="A180" s="58" t="s">
        <v>609</v>
      </c>
    </row>
    <row r="181" ht="12.75">
      <c r="A181" s="58" t="s">
        <v>740</v>
      </c>
    </row>
    <row r="182" ht="12.75">
      <c r="A182" s="58" t="s">
        <v>873</v>
      </c>
    </row>
    <row r="183" ht="12.75">
      <c r="A183" s="58" t="s">
        <v>691</v>
      </c>
    </row>
    <row r="184" ht="12.75">
      <c r="A184" s="58" t="s">
        <v>695</v>
      </c>
    </row>
    <row r="185" ht="12.75">
      <c r="A185" s="58" t="s">
        <v>991</v>
      </c>
    </row>
    <row r="186" ht="12.75">
      <c r="A186" s="58" t="s">
        <v>696</v>
      </c>
    </row>
    <row r="187" ht="12.75">
      <c r="A187" s="58" t="s">
        <v>692</v>
      </c>
    </row>
    <row r="188" ht="12.75">
      <c r="A188" s="58" t="s">
        <v>697</v>
      </c>
    </row>
    <row r="189" ht="12.75">
      <c r="A189" s="58" t="s">
        <v>699</v>
      </c>
    </row>
    <row r="190" ht="12.75">
      <c r="A190" s="58" t="s">
        <v>704</v>
      </c>
    </row>
    <row r="191" ht="12.75">
      <c r="A191" s="58" t="s">
        <v>701</v>
      </c>
    </row>
    <row r="192" ht="12.75">
      <c r="A192" s="58" t="s">
        <v>705</v>
      </c>
    </row>
    <row r="193" ht="12.75">
      <c r="A193" s="58" t="s">
        <v>702</v>
      </c>
    </row>
    <row r="194" ht="12.75">
      <c r="A194" s="58" t="s">
        <v>706</v>
      </c>
    </row>
    <row r="195" ht="12.75">
      <c r="A195" s="58" t="s">
        <v>707</v>
      </c>
    </row>
    <row r="196" ht="12.75">
      <c r="A196" s="58" t="s">
        <v>992</v>
      </c>
    </row>
    <row r="197" ht="12.75">
      <c r="A197" s="58" t="s">
        <v>993</v>
      </c>
    </row>
    <row r="198" ht="12.75">
      <c r="A198" s="58" t="s">
        <v>708</v>
      </c>
    </row>
    <row r="199" ht="12.75">
      <c r="A199" s="58" t="s">
        <v>994</v>
      </c>
    </row>
    <row r="200" ht="12.75">
      <c r="A200" s="58" t="s">
        <v>995</v>
      </c>
    </row>
    <row r="201" ht="12.75">
      <c r="A201" s="58" t="s">
        <v>996</v>
      </c>
    </row>
    <row r="202" ht="12.75">
      <c r="A202" s="58" t="s">
        <v>703</v>
      </c>
    </row>
    <row r="203" ht="12.75">
      <c r="A203" s="58" t="s">
        <v>700</v>
      </c>
    </row>
    <row r="204" ht="12.75">
      <c r="A204" s="58" t="s">
        <v>870</v>
      </c>
    </row>
    <row r="205" ht="12.75">
      <c r="A205" s="58" t="s">
        <v>882</v>
      </c>
    </row>
    <row r="206" ht="12.75">
      <c r="A206" s="58" t="s">
        <v>659</v>
      </c>
    </row>
    <row r="207" ht="12.75">
      <c r="A207" s="58" t="s">
        <v>997</v>
      </c>
    </row>
    <row r="208" ht="12.75">
      <c r="A208" s="58" t="s">
        <v>709</v>
      </c>
    </row>
    <row r="209" ht="12.75">
      <c r="A209" s="58" t="s">
        <v>711</v>
      </c>
    </row>
    <row r="210" ht="12.75">
      <c r="A210" s="58" t="s">
        <v>998</v>
      </c>
    </row>
    <row r="211" ht="12.75">
      <c r="A211" s="58" t="s">
        <v>653</v>
      </c>
    </row>
    <row r="212" ht="12.75">
      <c r="A212" s="58" t="s">
        <v>712</v>
      </c>
    </row>
    <row r="213" ht="12.75">
      <c r="A213" s="58" t="s">
        <v>713</v>
      </c>
    </row>
    <row r="214" ht="12.75">
      <c r="A214" s="58" t="s">
        <v>714</v>
      </c>
    </row>
    <row r="215" ht="12.75">
      <c r="A215" s="58" t="s">
        <v>715</v>
      </c>
    </row>
    <row r="216" ht="12.75">
      <c r="A216" s="58" t="s">
        <v>716</v>
      </c>
    </row>
    <row r="217" ht="12.75">
      <c r="A217" s="58" t="s">
        <v>999</v>
      </c>
    </row>
    <row r="218" ht="12.75">
      <c r="A218" s="58" t="s">
        <v>881</v>
      </c>
    </row>
    <row r="219" ht="12.75">
      <c r="A219" s="58" t="s">
        <v>717</v>
      </c>
    </row>
    <row r="220" ht="12.75">
      <c r="A220" s="58" t="s">
        <v>1000</v>
      </c>
    </row>
    <row r="221" ht="12.75">
      <c r="A221" s="58" t="s">
        <v>719</v>
      </c>
    </row>
    <row r="222" ht="12.75">
      <c r="A222" s="58" t="s">
        <v>720</v>
      </c>
    </row>
    <row r="223" ht="12.75">
      <c r="A223" s="58" t="s">
        <v>646</v>
      </c>
    </row>
    <row r="224" ht="12.75">
      <c r="A224" s="58" t="s">
        <v>851</v>
      </c>
    </row>
    <row r="225" ht="12.75">
      <c r="A225" s="58" t="s">
        <v>731</v>
      </c>
    </row>
    <row r="226" ht="12.75">
      <c r="A226" s="58" t="s">
        <v>790</v>
      </c>
    </row>
    <row r="227" ht="12.75">
      <c r="A227" s="59" t="s">
        <v>743</v>
      </c>
    </row>
    <row r="228" ht="12.75">
      <c r="A228" s="58" t="s">
        <v>742</v>
      </c>
    </row>
    <row r="229" ht="12.75">
      <c r="A229" s="58" t="s">
        <v>734</v>
      </c>
    </row>
    <row r="230" ht="12.75">
      <c r="A230" s="58" t="s">
        <v>727</v>
      </c>
    </row>
    <row r="231" ht="12.75">
      <c r="A231" s="58" t="s">
        <v>738</v>
      </c>
    </row>
    <row r="232" ht="12.75">
      <c r="A232" s="58" t="s">
        <v>741</v>
      </c>
    </row>
    <row r="233" ht="12.75">
      <c r="A233" s="58" t="s">
        <v>745</v>
      </c>
    </row>
    <row r="234" ht="12.75">
      <c r="A234" s="58" t="s">
        <v>1001</v>
      </c>
    </row>
    <row r="235" ht="12.75">
      <c r="A235" s="58" t="s">
        <v>855</v>
      </c>
    </row>
    <row r="236" ht="12.75">
      <c r="A236" s="58" t="s">
        <v>856</v>
      </c>
    </row>
    <row r="237" ht="12.75">
      <c r="A237" s="58" t="s">
        <v>853</v>
      </c>
    </row>
    <row r="238" ht="12.75">
      <c r="A238" s="58" t="s">
        <v>857</v>
      </c>
    </row>
    <row r="239" ht="12.75">
      <c r="A239" s="58" t="s">
        <v>858</v>
      </c>
    </row>
    <row r="240" ht="12.75">
      <c r="A240" s="58" t="s">
        <v>859</v>
      </c>
    </row>
    <row r="241" ht="12.75">
      <c r="A241" s="58" t="s">
        <v>852</v>
      </c>
    </row>
    <row r="242" ht="12.75">
      <c r="A242" s="58" t="s">
        <v>770</v>
      </c>
    </row>
    <row r="243" ht="12.75">
      <c r="A243" s="58" t="s">
        <v>746</v>
      </c>
    </row>
    <row r="244" ht="12.75">
      <c r="A244" s="58" t="s">
        <v>747</v>
      </c>
    </row>
    <row r="245" ht="12.75">
      <c r="A245" s="58" t="s">
        <v>748</v>
      </c>
    </row>
    <row r="246" ht="12.75">
      <c r="A246" s="58" t="s">
        <v>732</v>
      </c>
    </row>
    <row r="247" ht="12.75">
      <c r="A247" s="58" t="s">
        <v>820</v>
      </c>
    </row>
    <row r="248" ht="12.75">
      <c r="A248" s="58" t="s">
        <v>751</v>
      </c>
    </row>
    <row r="249" ht="12.75">
      <c r="A249" s="58" t="s">
        <v>753</v>
      </c>
    </row>
    <row r="250" ht="12.75">
      <c r="A250" s="58" t="s">
        <v>754</v>
      </c>
    </row>
    <row r="251" ht="12.75">
      <c r="A251" s="58" t="s">
        <v>756</v>
      </c>
    </row>
    <row r="252" ht="12.75">
      <c r="A252" s="58" t="s">
        <v>757</v>
      </c>
    </row>
    <row r="253" ht="12.75">
      <c r="A253" s="58" t="s">
        <v>755</v>
      </c>
    </row>
    <row r="254" ht="12.75">
      <c r="A254" s="58" t="s">
        <v>758</v>
      </c>
    </row>
    <row r="255" ht="12.75">
      <c r="A255" s="58" t="s">
        <v>759</v>
      </c>
    </row>
    <row r="256" ht="12.75">
      <c r="A256" s="58" t="s">
        <v>1002</v>
      </c>
    </row>
    <row r="257" ht="12.75">
      <c r="A257" s="58" t="s">
        <v>760</v>
      </c>
    </row>
    <row r="258" ht="12.75">
      <c r="A258" s="58" t="s">
        <v>1003</v>
      </c>
    </row>
    <row r="259" ht="12.75">
      <c r="A259" s="58" t="s">
        <v>761</v>
      </c>
    </row>
    <row r="260" ht="12.75">
      <c r="A260" s="58" t="s">
        <v>622</v>
      </c>
    </row>
    <row r="261" ht="12.75">
      <c r="A261" s="58" t="s">
        <v>774</v>
      </c>
    </row>
    <row r="262" ht="12.75">
      <c r="A262" s="58" t="s">
        <v>775</v>
      </c>
    </row>
    <row r="263" ht="12.75">
      <c r="A263" s="58" t="s">
        <v>778</v>
      </c>
    </row>
    <row r="264" ht="12.75">
      <c r="A264" s="58" t="s">
        <v>237</v>
      </c>
    </row>
    <row r="265" ht="12.75">
      <c r="A265" s="58" t="s">
        <v>781</v>
      </c>
    </row>
    <row r="266" ht="12.75">
      <c r="A266" s="58" t="s">
        <v>782</v>
      </c>
    </row>
    <row r="267" ht="12.75">
      <c r="A267" s="58" t="s">
        <v>786</v>
      </c>
    </row>
    <row r="268" ht="12.75">
      <c r="A268" s="58" t="s">
        <v>783</v>
      </c>
    </row>
    <row r="269" ht="12.75">
      <c r="A269" s="58" t="s">
        <v>243</v>
      </c>
    </row>
    <row r="270" ht="12.75">
      <c r="A270" s="58" t="s">
        <v>785</v>
      </c>
    </row>
    <row r="271" ht="12.75">
      <c r="A271" s="58" t="s">
        <v>787</v>
      </c>
    </row>
    <row r="272" ht="12.75">
      <c r="A272" s="58" t="s">
        <v>248</v>
      </c>
    </row>
    <row r="273" ht="12.75">
      <c r="A273" s="58" t="s">
        <v>792</v>
      </c>
    </row>
    <row r="274" ht="12.75">
      <c r="A274" s="58" t="s">
        <v>793</v>
      </c>
    </row>
    <row r="275" ht="12.75">
      <c r="A275" s="58" t="s">
        <v>794</v>
      </c>
    </row>
    <row r="276" ht="12.75">
      <c r="A276" s="58" t="s">
        <v>791</v>
      </c>
    </row>
    <row r="277" ht="12.75">
      <c r="A277" s="58" t="s">
        <v>795</v>
      </c>
    </row>
    <row r="278" ht="12.75">
      <c r="A278" s="58" t="s">
        <v>796</v>
      </c>
    </row>
    <row r="279" ht="12.75">
      <c r="A279" s="58" t="s">
        <v>797</v>
      </c>
    </row>
    <row r="280" ht="12.75">
      <c r="A280" s="58" t="s">
        <v>798</v>
      </c>
    </row>
    <row r="281" ht="12.75">
      <c r="A281" s="58" t="s">
        <v>799</v>
      </c>
    </row>
    <row r="282" ht="12.75">
      <c r="A282" s="58" t="s">
        <v>800</v>
      </c>
    </row>
    <row r="283" ht="12.75">
      <c r="A283" s="58" t="s">
        <v>803</v>
      </c>
    </row>
    <row r="284" ht="12.75">
      <c r="A284" s="58" t="s">
        <v>805</v>
      </c>
    </row>
    <row r="285" ht="12.75">
      <c r="A285" s="58" t="s">
        <v>821</v>
      </c>
    </row>
    <row r="286" ht="12.75">
      <c r="A286" s="58" t="s">
        <v>807</v>
      </c>
    </row>
    <row r="287" ht="12.75">
      <c r="A287" s="58" t="s">
        <v>808</v>
      </c>
    </row>
    <row r="288" ht="12.75">
      <c r="A288" s="58" t="s">
        <v>809</v>
      </c>
    </row>
    <row r="289" ht="12.75">
      <c r="A289" s="58" t="s">
        <v>828</v>
      </c>
    </row>
    <row r="290" ht="12.75">
      <c r="A290" s="58" t="s">
        <v>835</v>
      </c>
    </row>
    <row r="291" ht="12.75">
      <c r="A291" s="58" t="s">
        <v>829</v>
      </c>
    </row>
    <row r="292" ht="12.75">
      <c r="A292" s="58" t="s">
        <v>831</v>
      </c>
    </row>
    <row r="293" ht="12.75">
      <c r="A293" s="58" t="s">
        <v>1004</v>
      </c>
    </row>
    <row r="294" ht="12.75">
      <c r="A294" s="58" t="s">
        <v>1005</v>
      </c>
    </row>
    <row r="295" ht="12.75">
      <c r="A295" s="58" t="s">
        <v>1006</v>
      </c>
    </row>
    <row r="296" ht="12.75">
      <c r="A296" s="58" t="s">
        <v>1007</v>
      </c>
    </row>
    <row r="297" ht="12.75">
      <c r="A297" s="58" t="s">
        <v>811</v>
      </c>
    </row>
    <row r="298" ht="12.75">
      <c r="A298" s="58" t="s">
        <v>815</v>
      </c>
    </row>
    <row r="299" ht="12.75">
      <c r="A299" s="58" t="s">
        <v>816</v>
      </c>
    </row>
    <row r="300" ht="12.75">
      <c r="A300" s="58" t="s">
        <v>817</v>
      </c>
    </row>
    <row r="301" ht="12.75">
      <c r="A301" s="58" t="s">
        <v>818</v>
      </c>
    </row>
    <row r="302" ht="12.75">
      <c r="A302" s="58" t="s">
        <v>813</v>
      </c>
    </row>
    <row r="303" ht="12.75">
      <c r="A303" s="58" t="s">
        <v>827</v>
      </c>
    </row>
    <row r="304" ht="12.75">
      <c r="A304" s="58" t="s">
        <v>819</v>
      </c>
    </row>
    <row r="305" ht="12.75">
      <c r="A305" s="58" t="s">
        <v>834</v>
      </c>
    </row>
    <row r="306" ht="12.75">
      <c r="A306" s="58" t="s">
        <v>825</v>
      </c>
    </row>
    <row r="307" ht="12.75">
      <c r="A307" s="58" t="s">
        <v>1008</v>
      </c>
    </row>
    <row r="308" ht="12.75">
      <c r="A308" s="58" t="s">
        <v>822</v>
      </c>
    </row>
    <row r="309" ht="12.75">
      <c r="A309" s="58" t="s">
        <v>823</v>
      </c>
    </row>
    <row r="310" ht="12.75">
      <c r="A310" s="58" t="s">
        <v>824</v>
      </c>
    </row>
    <row r="311" ht="12.75">
      <c r="A311" s="58" t="s">
        <v>1009</v>
      </c>
    </row>
    <row r="312" ht="12.75">
      <c r="A312" s="58" t="s">
        <v>1010</v>
      </c>
    </row>
    <row r="313" ht="12.75">
      <c r="A313" s="58" t="s">
        <v>1011</v>
      </c>
    </row>
    <row r="314" ht="12.75">
      <c r="A314" s="58" t="s">
        <v>1012</v>
      </c>
    </row>
    <row r="315" ht="12.75">
      <c r="A315" s="58" t="s">
        <v>1013</v>
      </c>
    </row>
    <row r="316" ht="12.75">
      <c r="A316" s="58" t="s">
        <v>1014</v>
      </c>
    </row>
    <row r="317" ht="12.75">
      <c r="A317" s="58" t="s">
        <v>826</v>
      </c>
    </row>
    <row r="318" ht="12.75">
      <c r="A318" s="58" t="s">
        <v>836</v>
      </c>
    </row>
    <row r="319" ht="12.75">
      <c r="A319" s="58" t="s">
        <v>837</v>
      </c>
    </row>
    <row r="320" ht="12.75">
      <c r="A320" s="58" t="s">
        <v>840</v>
      </c>
    </row>
    <row r="321" ht="12.75">
      <c r="A321" s="58" t="s">
        <v>841</v>
      </c>
    </row>
    <row r="322" ht="12.75">
      <c r="A322" s="58" t="s">
        <v>843</v>
      </c>
    </row>
    <row r="323" ht="12.75">
      <c r="A323" s="58" t="s">
        <v>844</v>
      </c>
    </row>
    <row r="324" ht="12.75">
      <c r="A324" s="58" t="s">
        <v>845</v>
      </c>
    </row>
    <row r="325" ht="12.75">
      <c r="A325" s="58" t="s">
        <v>1015</v>
      </c>
    </row>
    <row r="326" ht="12.75">
      <c r="A326" s="58" t="s">
        <v>1016</v>
      </c>
    </row>
    <row r="327" ht="12.75">
      <c r="A327" s="58" t="s">
        <v>846</v>
      </c>
    </row>
    <row r="328" ht="12.75">
      <c r="A328" s="58" t="s">
        <v>1017</v>
      </c>
    </row>
    <row r="329" ht="12.75">
      <c r="A329" s="58" t="s">
        <v>604</v>
      </c>
    </row>
    <row r="330" ht="12.75">
      <c r="A330" s="58" t="s">
        <v>607</v>
      </c>
    </row>
    <row r="331" ht="12.75">
      <c r="A331" s="58" t="s">
        <v>694</v>
      </c>
    </row>
    <row r="332" ht="12.75">
      <c r="A332" s="58" t="s">
        <v>710</v>
      </c>
    </row>
    <row r="333" ht="12.75">
      <c r="A333" s="58" t="s">
        <v>733</v>
      </c>
    </row>
    <row r="334" ht="12.75">
      <c r="A334" s="58" t="s">
        <v>801</v>
      </c>
    </row>
    <row r="335" ht="12.75">
      <c r="A335" s="58" t="s">
        <v>874</v>
      </c>
    </row>
    <row r="336" ht="12.75">
      <c r="A336" s="58" t="s">
        <v>698</v>
      </c>
    </row>
    <row r="337" ht="12.75">
      <c r="A337" s="58" t="s">
        <v>847</v>
      </c>
    </row>
    <row r="338" ht="12.75">
      <c r="A338" s="58" t="s">
        <v>1018</v>
      </c>
    </row>
    <row r="339" ht="12.75">
      <c r="A339" s="58" t="s">
        <v>1019</v>
      </c>
    </row>
    <row r="340" ht="12.75">
      <c r="A340" s="58" t="s">
        <v>693</v>
      </c>
    </row>
    <row r="341" ht="12.75">
      <c r="A341" s="58" t="s">
        <v>1020</v>
      </c>
    </row>
    <row r="342" ht="12.75">
      <c r="A342" s="58" t="s">
        <v>849</v>
      </c>
    </row>
    <row r="343" ht="12.75">
      <c r="A343" s="58" t="s">
        <v>850</v>
      </c>
    </row>
    <row r="344" ht="12.75">
      <c r="A344" s="58" t="s">
        <v>771</v>
      </c>
    </row>
    <row r="345" ht="12.75">
      <c r="A345" s="58" t="s">
        <v>877</v>
      </c>
    </row>
    <row r="346" ht="12.75">
      <c r="A346" s="58" t="s">
        <v>861</v>
      </c>
    </row>
    <row r="347" ht="12.75">
      <c r="A347" s="58" t="s">
        <v>862</v>
      </c>
    </row>
    <row r="348" ht="12.75">
      <c r="A348" s="58" t="s">
        <v>1021</v>
      </c>
    </row>
    <row r="349" ht="12.75">
      <c r="A349" s="58" t="s">
        <v>1022</v>
      </c>
    </row>
    <row r="350" ht="12.75">
      <c r="A350" s="58" t="s">
        <v>1023</v>
      </c>
    </row>
    <row r="351" ht="12.75">
      <c r="A351" s="58" t="s">
        <v>863</v>
      </c>
    </row>
    <row r="352" ht="12.75">
      <c r="A352" s="58" t="s">
        <v>349</v>
      </c>
    </row>
    <row r="353" ht="12.75">
      <c r="A353" s="58" t="s">
        <v>1024</v>
      </c>
    </row>
    <row r="354" ht="12.75">
      <c r="A354" s="58" t="s">
        <v>865</v>
      </c>
    </row>
    <row r="355" ht="12.75">
      <c r="A355" s="58" t="s">
        <v>871</v>
      </c>
    </row>
    <row r="356" ht="12.75">
      <c r="A356" s="58" t="s">
        <v>875</v>
      </c>
    </row>
    <row r="357" ht="12.75">
      <c r="A357" s="58" t="s">
        <v>1025</v>
      </c>
    </row>
    <row r="358" ht="12.75">
      <c r="A358" s="58" t="s">
        <v>878</v>
      </c>
    </row>
    <row r="359" ht="12.75">
      <c r="A359" s="58" t="s">
        <v>879</v>
      </c>
    </row>
    <row r="360" ht="12.75">
      <c r="A360" s="58" t="s">
        <v>880</v>
      </c>
    </row>
    <row r="361" ht="12.75">
      <c r="A361" s="58" t="s">
        <v>772</v>
      </c>
    </row>
    <row r="362" ht="12.75">
      <c r="A362" s="58" t="s">
        <v>884</v>
      </c>
    </row>
    <row r="363" ht="12.75">
      <c r="A363" s="58" t="s">
        <v>885</v>
      </c>
    </row>
    <row r="364" ht="12.75">
      <c r="A364" s="58" t="s">
        <v>610</v>
      </c>
    </row>
    <row r="365" ht="12.75">
      <c r="A365" s="58" t="s">
        <v>654</v>
      </c>
    </row>
    <row r="366" ht="12.75">
      <c r="A366" s="58" t="s">
        <v>1026</v>
      </c>
    </row>
    <row r="367" ht="12.75">
      <c r="A367" s="58" t="s">
        <v>886</v>
      </c>
    </row>
    <row r="368" ht="12.75">
      <c r="A368" s="58" t="s">
        <v>887</v>
      </c>
    </row>
    <row r="369" ht="12.75">
      <c r="A369" s="58" t="s">
        <v>655</v>
      </c>
    </row>
    <row r="370" ht="12.75">
      <c r="A370" s="58" t="s">
        <v>888</v>
      </c>
    </row>
    <row r="371" ht="12.75">
      <c r="A371" s="58" t="s">
        <v>889</v>
      </c>
    </row>
    <row r="372" ht="12.75">
      <c r="A372" s="58" t="s">
        <v>892</v>
      </c>
    </row>
    <row r="373" ht="12.75">
      <c r="A373" s="58" t="s">
        <v>890</v>
      </c>
    </row>
    <row r="374" ht="12.75">
      <c r="A374" s="58" t="s">
        <v>891</v>
      </c>
    </row>
    <row r="375" ht="12.75">
      <c r="A375" s="58" t="s">
        <v>378</v>
      </c>
    </row>
    <row r="376" ht="12.75">
      <c r="A376" s="58" t="s">
        <v>1027</v>
      </c>
    </row>
    <row r="377" ht="12.75">
      <c r="A377" s="58" t="s">
        <v>1028</v>
      </c>
    </row>
    <row r="378" ht="12.75">
      <c r="A378" s="58" t="s">
        <v>894</v>
      </c>
    </row>
    <row r="379" ht="12.75">
      <c r="A379" s="58" t="s">
        <v>895</v>
      </c>
    </row>
    <row r="380" ht="12.75">
      <c r="A380" s="58" t="s">
        <v>1029</v>
      </c>
    </row>
    <row r="381" ht="12.75">
      <c r="A381" s="58" t="s">
        <v>912</v>
      </c>
    </row>
    <row r="382" ht="12.75">
      <c r="A382" s="58" t="s">
        <v>896</v>
      </c>
    </row>
    <row r="383" ht="12.75">
      <c r="A383" s="58" t="s">
        <v>900</v>
      </c>
    </row>
    <row r="384" ht="12.75">
      <c r="A384" s="58" t="s">
        <v>901</v>
      </c>
    </row>
    <row r="385" ht="12.75">
      <c r="A385" s="58" t="s">
        <v>898</v>
      </c>
    </row>
    <row r="386" ht="12.75">
      <c r="A386" s="58" t="s">
        <v>899</v>
      </c>
    </row>
    <row r="387" ht="12.75">
      <c r="A387" s="58" t="s">
        <v>1030</v>
      </c>
    </row>
    <row r="388" ht="12.75">
      <c r="A388" s="58" t="s">
        <v>672</v>
      </c>
    </row>
    <row r="389" ht="12.75">
      <c r="A389" s="58" t="s">
        <v>902</v>
      </c>
    </row>
    <row r="390" ht="12.75">
      <c r="A390" s="58" t="s">
        <v>903</v>
      </c>
    </row>
    <row r="391" ht="12.75">
      <c r="A391" s="58" t="s">
        <v>904</v>
      </c>
    </row>
    <row r="392" ht="12.75">
      <c r="A392" s="58" t="s">
        <v>913</v>
      </c>
    </row>
    <row r="393" ht="12.75">
      <c r="A393" s="58" t="s">
        <v>907</v>
      </c>
    </row>
    <row r="394" ht="12.75">
      <c r="A394" s="58" t="s">
        <v>910</v>
      </c>
    </row>
    <row r="395" ht="12.75">
      <c r="A395" s="58" t="s">
        <v>911</v>
      </c>
    </row>
    <row r="396" ht="12.75">
      <c r="A396" s="58" t="s">
        <v>914</v>
      </c>
    </row>
    <row r="397" ht="12.75">
      <c r="A397" s="58" t="s">
        <v>915</v>
      </c>
    </row>
    <row r="398" ht="12.75">
      <c r="A398" s="58" t="s">
        <v>916</v>
      </c>
    </row>
    <row r="399" ht="12.75">
      <c r="A399" s="58"/>
    </row>
    <row r="400" ht="12.75">
      <c r="A400" s="58"/>
    </row>
    <row r="401" ht="12.75">
      <c r="A401" s="58"/>
    </row>
  </sheetData>
  <sheetProtection password="8577" sheet="1" objects="1" scenarios="1"/>
  <mergeCells count="23">
    <mergeCell ref="C146:D146"/>
    <mergeCell ref="C145:D145"/>
    <mergeCell ref="C144:D144"/>
    <mergeCell ref="C141:G141"/>
    <mergeCell ref="F144:G144"/>
    <mergeCell ref="C143:G143"/>
    <mergeCell ref="C142:G142"/>
    <mergeCell ref="C135:G139"/>
    <mergeCell ref="C42:D42"/>
    <mergeCell ref="F42:H42"/>
    <mergeCell ref="C44:D44"/>
    <mergeCell ref="C45:G45"/>
    <mergeCell ref="F145:G145"/>
    <mergeCell ref="I138:J138"/>
    <mergeCell ref="I135:J135"/>
    <mergeCell ref="I136:J136"/>
    <mergeCell ref="B135:B139"/>
    <mergeCell ref="C39:G39"/>
    <mergeCell ref="C40:G40"/>
    <mergeCell ref="C43:D43"/>
    <mergeCell ref="C41:G41"/>
    <mergeCell ref="F43:H43"/>
    <mergeCell ref="C134:G134"/>
  </mergeCells>
  <dataValidations count="12">
    <dataValidation errorStyle="warning" type="list" allowBlank="1" showInputMessage="1" error="Indiquer l'usage le plus courant du produit" sqref="J5:J25">
      <formula1>$H$47:$H$133</formula1>
    </dataValidation>
    <dataValidation errorStyle="warning" type="list" allowBlank="1" showInputMessage="1" error="Choisir la fréquence de manipulation dans le menu déroulant. A défaut, indiquer le nombre de manipulation du produit effectué par mois." sqref="G5:G25">
      <formula1>$C$46:$C$54</formula1>
    </dataValidation>
    <dataValidation type="list" allowBlank="1" error="Choisir la quantité moyenne utilisée par manipulation dans le menu déroulant. A défaut, indiquer la quantité approximative utilisée par manipulation en g pour les solides et en mL pour les liquides" sqref="H5:H25">
      <formula1>$F$46:$F$55</formula1>
    </dataValidation>
    <dataValidation errorStyle="warning" type="list" allowBlank="1" showInputMessage="1" showErrorMessage="1" error="Indiquer la durée de manipulation en minutes." sqref="I26">
      <formula1>$G$46:$G$56</formula1>
    </dataValidation>
    <dataValidation type="list" allowBlank="1" showInputMessage="1" showErrorMessage="1" sqref="D26:D38">
      <formula1>$K$5:$K$6</formula1>
    </dataValidation>
    <dataValidation errorStyle="warning" type="list" allowBlank="1" showInputMessage="1" promptTitle="flaconnage" errorTitle="choisir dans la liste" error="Les récipient sélectionné n'est pas dans la liste" sqref="C5:C25">
      <formula1>$B$46:$B$110</formula1>
    </dataValidation>
    <dataValidation type="whole" allowBlank="1" showInputMessage="1" sqref="F5:F25">
      <formula1>0</formula1>
      <formula2>150</formula2>
    </dataValidation>
    <dataValidation type="list" allowBlank="1" showInputMessage="1" showErrorMessage="1" sqref="C2:D2">
      <formula1>$B$32:$B$38</formula1>
    </dataValidation>
    <dataValidation allowBlank="1" showInputMessage="1" showErrorMessage="1" error="choisir le nom du produit&#10;" sqref="B1:B4"/>
    <dataValidation errorStyle="information" type="list" allowBlank="1" showInputMessage="1" showErrorMessage="1" error="Si su producto no está en la lista, sírvase de enviarnos la ficha toxicológica del mismo." sqref="B5:B25">
      <formula1>$A$1:$A$398</formula1>
    </dataValidation>
    <dataValidation type="list" allowBlank="1" showInputMessage="1" sqref="D5:D25">
      <formula1>$K$5:$K$6</formula1>
    </dataValidation>
    <dataValidation errorStyle="warning" type="list" allowBlank="1" showInputMessage="1" error="Indiquer la durée de manipulation en minutes." sqref="I5:I25">
      <formula1>$G$46:$G$56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1"/>
  <sheetViews>
    <sheetView zoomScale="75" zoomScaleNormal="75" zoomScalePageLayoutView="0" workbookViewId="0" topLeftCell="A1">
      <selection activeCell="D31" sqref="D31"/>
    </sheetView>
  </sheetViews>
  <sheetFormatPr defaultColWidth="11.421875" defaultRowHeight="12.75"/>
  <cols>
    <col min="1" max="1" width="24.140625" style="35" customWidth="1"/>
    <col min="2" max="2" width="28.7109375" style="34" customWidth="1"/>
    <col min="3" max="3" width="19.57421875" style="35" customWidth="1"/>
    <col min="4" max="4" width="17.7109375" style="41" customWidth="1"/>
    <col min="5" max="5" width="10.7109375" style="35" customWidth="1"/>
    <col min="6" max="6" width="8.7109375" style="35" customWidth="1"/>
    <col min="7" max="7" width="14.7109375" style="35" customWidth="1"/>
    <col min="8" max="8" width="9.7109375" style="35" customWidth="1"/>
    <col min="9" max="10" width="10.7109375" style="35" customWidth="1"/>
    <col min="11" max="11" width="11.421875" style="35" hidden="1" customWidth="1"/>
    <col min="12" max="12" width="5.7109375" style="35" customWidth="1"/>
    <col min="13" max="16384" width="11.421875" style="35" customWidth="1"/>
  </cols>
  <sheetData>
    <row r="1" ht="12.75">
      <c r="D1" s="36"/>
    </row>
    <row r="2" spans="2:12" ht="12.75">
      <c r="B2" s="34" t="s">
        <v>442</v>
      </c>
      <c r="D2" s="36" t="str">
        <f>Questionnaire!C2</f>
        <v>Espagnol</v>
      </c>
      <c r="E2" s="35" t="s">
        <v>5</v>
      </c>
      <c r="F2" s="35" t="s">
        <v>424</v>
      </c>
      <c r="G2" s="35" t="s">
        <v>445</v>
      </c>
      <c r="H2" s="37">
        <f ca="1">TODAY()</f>
        <v>40641</v>
      </c>
      <c r="I2" s="35" t="s">
        <v>447</v>
      </c>
      <c r="J2" s="35" t="s">
        <v>448</v>
      </c>
      <c r="L2" s="55" t="s">
        <v>450</v>
      </c>
    </row>
    <row r="3" ht="12.75">
      <c r="D3" s="36"/>
    </row>
    <row r="4" spans="2:12" ht="12.75">
      <c r="B4" s="34" t="s">
        <v>442</v>
      </c>
      <c r="D4" s="36" t="s">
        <v>443</v>
      </c>
      <c r="E4" s="35" t="s">
        <v>5</v>
      </c>
      <c r="F4" s="35" t="s">
        <v>444</v>
      </c>
      <c r="G4" s="35" t="s">
        <v>445</v>
      </c>
      <c r="H4" s="35" t="s">
        <v>446</v>
      </c>
      <c r="I4" s="35" t="s">
        <v>447</v>
      </c>
      <c r="J4" s="35" t="s">
        <v>448</v>
      </c>
      <c r="L4" s="35" t="s">
        <v>449</v>
      </c>
    </row>
    <row r="5" spans="2:12" ht="12.75">
      <c r="B5" s="34">
        <f>IF(Questionnaire!B5="","",VLOOKUP(Questionnaire!B5,Feuil1!$B$66:$D$600,3,FALSE))</f>
      </c>
      <c r="D5" s="36">
        <f>IF(Questionnaire!C5="","",VLOOKUP(Questionnaire!C5,Feuil1!$B$66:$D$600,3,FALSE))</f>
      </c>
      <c r="E5" s="38">
        <f>IF(Questionnaire!E5="","",Questionnaire!E5)</f>
      </c>
      <c r="F5" s="39">
        <f>IF(Questionnaire!F5="","",Questionnaire!F5)</f>
      </c>
      <c r="G5" s="35">
        <f>IF(Questionnaire!G5="","",VLOOKUP(Questionnaire!G5,Feuil1!$A$54:$C$62,2,FALSE))</f>
      </c>
      <c r="H5" s="35">
        <f>IF(Questionnaire!G5="","",VLOOKUP(Questionnaire!G5,Feuil1!$A$54:$C$62,3,FALSE))</f>
      </c>
      <c r="I5" s="35">
        <f>IF(Questionnaire!I5="","",VLOOKUP(Questionnaire!I5,Feuil1!$G$54:$H$64,2,FALSE))</f>
      </c>
      <c r="J5" s="40">
        <f>IF(Questionnaire!H5="","",VLOOKUP(Questionnaire!H5,Feuil1!$D$54:$E$63,2,FALSE))</f>
      </c>
      <c r="K5" s="40"/>
      <c r="L5" s="35">
        <f>IF(Questionnaire!D5="Cerrado","F",IF(Questionnaire!D5="Abierto","O",""))</f>
      </c>
    </row>
    <row r="6" spans="2:12" ht="12.75">
      <c r="B6" s="34">
        <f>IF(Questionnaire!B6="","",VLOOKUP(Questionnaire!B6,Feuil1!$B$66:$D$466,3,FALSE))</f>
      </c>
      <c r="D6" s="36">
        <f>IF(Questionnaire!C6="","",VLOOKUP(Questionnaire!C6,Feuil1!$B$66:$D$600,3,FALSE))</f>
      </c>
      <c r="E6" s="38">
        <f>IF(Questionnaire!E6="","",Questionnaire!E6)</f>
      </c>
      <c r="F6" s="39">
        <f>IF(Questionnaire!F6="","",Questionnaire!F6)</f>
      </c>
      <c r="G6" s="35">
        <f>IF(Questionnaire!G6="","",VLOOKUP(Questionnaire!G6,Feuil1!$A$54:$C$62,2,FALSE))</f>
      </c>
      <c r="H6" s="35">
        <f>IF(Questionnaire!G6="","",VLOOKUP(Questionnaire!G6,Feuil1!$A$54:$C$62,3,FALSE))</f>
      </c>
      <c r="I6" s="35">
        <f>IF(Questionnaire!I6="","",VLOOKUP(Questionnaire!I6,Feuil1!$G$54:$H$64,2,FALSE))</f>
      </c>
      <c r="J6" s="40">
        <f>IF(Questionnaire!H6="","",VLOOKUP(Questionnaire!H6,Feuil1!$D$54:$E$63,2,FALSE))</f>
      </c>
      <c r="K6" s="40"/>
      <c r="L6" s="35">
        <f>IF(Questionnaire!D6="Cerrado","F",IF(Questionnaire!D6="Abierto","O",""))</f>
      </c>
    </row>
    <row r="7" spans="2:12" ht="12.75">
      <c r="B7" s="34">
        <f>IF(Questionnaire!B7="","",VLOOKUP(Questionnaire!B7,Feuil1!$B$66:$D$466,3,FALSE))</f>
      </c>
      <c r="D7" s="36">
        <f>IF(Questionnaire!C7="","",VLOOKUP(Questionnaire!C7,Feuil1!$B$66:$D$600,3,FALSE))</f>
      </c>
      <c r="E7" s="38">
        <f>IF(Questionnaire!E7="","",Questionnaire!E7)</f>
      </c>
      <c r="F7" s="39">
        <f>IF(Questionnaire!F7="","",Questionnaire!F7)</f>
      </c>
      <c r="G7" s="35">
        <f>IF(Questionnaire!G7="","",VLOOKUP(Questionnaire!G7,Feuil1!$A$54:$C$62,2,FALSE))</f>
      </c>
      <c r="H7" s="35">
        <f>IF(Questionnaire!G7="","",VLOOKUP(Questionnaire!G7,Feuil1!$A$54:$C$62,3,FALSE))</f>
      </c>
      <c r="I7" s="35">
        <f>IF(Questionnaire!I7="","",VLOOKUP(Questionnaire!I7,Feuil1!$G$54:$H$64,2,FALSE))</f>
      </c>
      <c r="J7" s="40">
        <f>IF(Questionnaire!H7="","",VLOOKUP(Questionnaire!H7,Feuil1!$D$54:$E$63,2,FALSE))</f>
      </c>
      <c r="K7" s="40"/>
      <c r="L7" s="35">
        <f>IF(Questionnaire!D7="Cerrado","F",IF(Questionnaire!D7="Abierto","O",""))</f>
      </c>
    </row>
    <row r="8" spans="2:12" ht="12.75">
      <c r="B8" s="34">
        <f>IF(Questionnaire!B8="","",VLOOKUP(Questionnaire!B8,Feuil1!$B$66:$D$466,3,FALSE))</f>
      </c>
      <c r="D8" s="36">
        <f>IF(Questionnaire!C8="","",VLOOKUP(Questionnaire!C8,Feuil1!$B$66:$D$600,3,FALSE))</f>
      </c>
      <c r="E8" s="38">
        <f>IF(Questionnaire!E8="","",Questionnaire!E8)</f>
      </c>
      <c r="F8" s="39">
        <f>IF(Questionnaire!F8="","",Questionnaire!F8)</f>
      </c>
      <c r="G8" s="35">
        <f>IF(Questionnaire!G8="","",VLOOKUP(Questionnaire!G8,Feuil1!$A$54:$C$62,2,FALSE))</f>
      </c>
      <c r="H8" s="35">
        <f>IF(Questionnaire!G8="","",VLOOKUP(Questionnaire!G8,Feuil1!$A$54:$C$62,3,FALSE))</f>
      </c>
      <c r="I8" s="35">
        <f>IF(Questionnaire!I8="","",VLOOKUP(Questionnaire!I8,Feuil1!$G$54:$H$64,2,FALSE))</f>
      </c>
      <c r="J8" s="40">
        <f>IF(Questionnaire!H8="","",VLOOKUP(Questionnaire!H8,Feuil1!$D$54:$E$63,2,FALSE))</f>
      </c>
      <c r="K8" s="40"/>
      <c r="L8" s="35">
        <f>IF(Questionnaire!D8="Cerrado","F",IF(Questionnaire!D8="Abierto","O",""))</f>
      </c>
    </row>
    <row r="9" spans="2:12" ht="12.75">
      <c r="B9" s="34">
        <f>IF(Questionnaire!B9="","",VLOOKUP(Questionnaire!B9,Feuil1!$B$66:$D$466,3,FALSE))</f>
      </c>
      <c r="D9" s="36">
        <f>IF(Questionnaire!C9="","",VLOOKUP(Questionnaire!C9,Feuil1!$B$66:$D$600,3,FALSE))</f>
      </c>
      <c r="E9" s="38">
        <f>IF(Questionnaire!E9="","",Questionnaire!E9)</f>
      </c>
      <c r="F9" s="39">
        <f>IF(Questionnaire!F9="","",Questionnaire!F9)</f>
      </c>
      <c r="G9" s="35">
        <f>IF(Questionnaire!G9="","",VLOOKUP(Questionnaire!G9,Feuil1!$A$54:$C$62,2,FALSE))</f>
      </c>
      <c r="H9" s="35">
        <f>IF(Questionnaire!G9="","",VLOOKUP(Questionnaire!G9,Feuil1!$A$54:$C$62,3,FALSE))</f>
      </c>
      <c r="I9" s="35">
        <f>IF(Questionnaire!I9="","",VLOOKUP(Questionnaire!I9,Feuil1!$G$54:$H$64,2,FALSE))</f>
      </c>
      <c r="J9" s="40">
        <f>IF(Questionnaire!H9="","",VLOOKUP(Questionnaire!H9,Feuil1!$D$54:$E$63,2,FALSE))</f>
      </c>
      <c r="K9" s="40"/>
      <c r="L9" s="35">
        <f>IF(Questionnaire!D9="Cerrado","F",IF(Questionnaire!D9="Abierto","O",""))</f>
      </c>
    </row>
    <row r="10" spans="2:12" ht="12.75">
      <c r="B10" s="34">
        <f>IF(Questionnaire!B10="","",VLOOKUP(Questionnaire!B10,Feuil1!$B$66:$D$466,3,FALSE))</f>
      </c>
      <c r="D10" s="36">
        <f>IF(Questionnaire!C10="","",VLOOKUP(Questionnaire!C10,Feuil1!$B$66:$D$600,3,FALSE))</f>
      </c>
      <c r="E10" s="38">
        <f>IF(Questionnaire!E10="","",Questionnaire!E10)</f>
      </c>
      <c r="F10" s="39">
        <f>IF(Questionnaire!F10="","",Questionnaire!F10)</f>
      </c>
      <c r="G10" s="35">
        <f>IF(Questionnaire!G10="","",VLOOKUP(Questionnaire!G10,Feuil1!$A$54:$C$62,2,FALSE))</f>
      </c>
      <c r="H10" s="35">
        <f>IF(Questionnaire!G10="","",VLOOKUP(Questionnaire!G10,Feuil1!$A$54:$C$62,3,FALSE))</f>
      </c>
      <c r="I10" s="35">
        <f>IF(Questionnaire!I10="","",VLOOKUP(Questionnaire!I10,Feuil1!$G$54:$H$64,2,FALSE))</f>
      </c>
      <c r="J10" s="40">
        <f>IF(Questionnaire!H10="","",VLOOKUP(Questionnaire!H10,Feuil1!$D$54:$E$63,2,FALSE))</f>
      </c>
      <c r="K10" s="40"/>
      <c r="L10" s="35">
        <f>IF(Questionnaire!D10="Cerrado","F",IF(Questionnaire!D10="Abierto","O",""))</f>
      </c>
    </row>
    <row r="11" spans="2:12" ht="12.75">
      <c r="B11" s="34">
        <f>IF(Questionnaire!B11="","",VLOOKUP(Questionnaire!B11,Feuil1!$B$66:$D$466,3,FALSE))</f>
      </c>
      <c r="D11" s="36">
        <f>IF(Questionnaire!C11="","",VLOOKUP(Questionnaire!C11,Feuil1!$B$66:$D$600,3,FALSE))</f>
      </c>
      <c r="E11" s="38">
        <f>IF(Questionnaire!E11="","",Questionnaire!E11)</f>
      </c>
      <c r="F11" s="39">
        <f>IF(Questionnaire!F11="","",Questionnaire!F11)</f>
      </c>
      <c r="G11" s="35">
        <f>IF(Questionnaire!G11="","",VLOOKUP(Questionnaire!G11,Feuil1!$A$54:$C$62,2,FALSE))</f>
      </c>
      <c r="H11" s="35">
        <f>IF(Questionnaire!G11="","",VLOOKUP(Questionnaire!G11,Feuil1!$A$54:$C$62,3,FALSE))</f>
      </c>
      <c r="I11" s="35">
        <f>IF(Questionnaire!I11="","",VLOOKUP(Questionnaire!I11,Feuil1!$G$54:$H$64,2,FALSE))</f>
      </c>
      <c r="J11" s="40">
        <f>IF(Questionnaire!H11="","",VLOOKUP(Questionnaire!H11,Feuil1!$D$54:$E$63,2,FALSE))</f>
      </c>
      <c r="K11" s="40"/>
      <c r="L11" s="35">
        <f>IF(Questionnaire!D11="Cerrado","F",IF(Questionnaire!D11="Abierto","O",""))</f>
      </c>
    </row>
    <row r="12" spans="2:12" ht="12.75">
      <c r="B12" s="34">
        <f>IF(Questionnaire!B12="","",VLOOKUP(Questionnaire!B12,Feuil1!$B$66:$D$466,3,FALSE))</f>
      </c>
      <c r="D12" s="36">
        <f>IF(Questionnaire!C12="","",VLOOKUP(Questionnaire!C12,Feuil1!$B$66:$D$600,3,FALSE))</f>
      </c>
      <c r="E12" s="38">
        <f>IF(Questionnaire!E12="","",Questionnaire!E12)</f>
      </c>
      <c r="F12" s="39">
        <f>IF(Questionnaire!F12="","",Questionnaire!F12)</f>
      </c>
      <c r="G12" s="35">
        <f>IF(Questionnaire!G12="","",VLOOKUP(Questionnaire!G12,Feuil1!$A$54:$C$62,2,FALSE))</f>
      </c>
      <c r="H12" s="35">
        <f>IF(Questionnaire!G12="","",VLOOKUP(Questionnaire!G12,Feuil1!$A$54:$C$62,3,FALSE))</f>
      </c>
      <c r="I12" s="35">
        <f>IF(Questionnaire!I12="","",VLOOKUP(Questionnaire!I12,Feuil1!$G$54:$H$64,2,FALSE))</f>
      </c>
      <c r="J12" s="40">
        <f>IF(Questionnaire!H12="","",VLOOKUP(Questionnaire!H12,Feuil1!$D$54:$E$63,2,FALSE))</f>
      </c>
      <c r="K12" s="40"/>
      <c r="L12" s="35">
        <f>IF(Questionnaire!D12="Cerrado","F",IF(Questionnaire!D12="Abierto","O",""))</f>
      </c>
    </row>
    <row r="13" spans="2:12" ht="12.75">
      <c r="B13" s="34">
        <f>IF(Questionnaire!B13="","",VLOOKUP(Questionnaire!B13,Feuil1!$B$66:$D$466,3,FALSE))</f>
      </c>
      <c r="D13" s="36">
        <f>IF(Questionnaire!C13="","",VLOOKUP(Questionnaire!C13,Feuil1!$B$66:$D$600,3,FALSE))</f>
      </c>
      <c r="E13" s="38">
        <f>IF(Questionnaire!E13="","",Questionnaire!E13)</f>
      </c>
      <c r="F13" s="39">
        <f>IF(Questionnaire!F13="","",Questionnaire!F13)</f>
      </c>
      <c r="G13" s="35">
        <f>IF(Questionnaire!G13="","",VLOOKUP(Questionnaire!G13,Feuil1!$A$54:$C$62,2,FALSE))</f>
      </c>
      <c r="H13" s="35">
        <f>IF(Questionnaire!G13="","",VLOOKUP(Questionnaire!G13,Feuil1!$A$54:$C$62,3,FALSE))</f>
      </c>
      <c r="I13" s="35">
        <f>IF(Questionnaire!I13="","",VLOOKUP(Questionnaire!I13,Feuil1!$G$54:$H$64,2,FALSE))</f>
      </c>
      <c r="J13" s="40">
        <f>IF(Questionnaire!H13="","",VLOOKUP(Questionnaire!H13,Feuil1!$D$54:$E$63,2,FALSE))</f>
      </c>
      <c r="K13" s="40"/>
      <c r="L13" s="35">
        <f>IF(Questionnaire!D13="Cerrado","F",IF(Questionnaire!D13="Abierto","O",""))</f>
      </c>
    </row>
    <row r="14" spans="2:12" ht="12.75">
      <c r="B14" s="34">
        <f>IF(Questionnaire!B14="","",VLOOKUP(Questionnaire!B14,Feuil1!$B$66:$D$466,3,FALSE))</f>
      </c>
      <c r="D14" s="36">
        <f>IF(Questionnaire!C14="","",VLOOKUP(Questionnaire!C14,Feuil1!$B$66:$D$600,3,FALSE))</f>
      </c>
      <c r="E14" s="38">
        <f>IF(Questionnaire!E14="","",Questionnaire!E14)</f>
      </c>
      <c r="F14" s="39">
        <f>IF(Questionnaire!F14="","",Questionnaire!F14)</f>
      </c>
      <c r="G14" s="35">
        <f>IF(Questionnaire!G14="","",VLOOKUP(Questionnaire!G14,Feuil1!$A$54:$C$62,2,FALSE))</f>
      </c>
      <c r="H14" s="35">
        <f>IF(Questionnaire!G14="","",VLOOKUP(Questionnaire!G14,Feuil1!$A$54:$C$62,3,FALSE))</f>
      </c>
      <c r="I14" s="35">
        <f>IF(Questionnaire!I14="","",VLOOKUP(Questionnaire!I14,Feuil1!$G$54:$H$64,2,FALSE))</f>
      </c>
      <c r="J14" s="40">
        <f>IF(Questionnaire!H14="","",VLOOKUP(Questionnaire!H14,Feuil1!$D$54:$E$63,2,FALSE))</f>
      </c>
      <c r="K14" s="40"/>
      <c r="L14" s="35">
        <f>IF(Questionnaire!D14="Cerrado","F",IF(Questionnaire!D14="Abierto","O",""))</f>
      </c>
    </row>
    <row r="15" spans="2:12" ht="12.75">
      <c r="B15" s="34">
        <f>IF(Questionnaire!B15="","",VLOOKUP(Questionnaire!B15,Feuil1!$B$66:$D$466,3,FALSE))</f>
      </c>
      <c r="D15" s="36">
        <f>IF(Questionnaire!C15="","",VLOOKUP(Questionnaire!C15,Feuil1!$B$66:$D$600,3,FALSE))</f>
      </c>
      <c r="E15" s="38">
        <f>IF(Questionnaire!E15="","",Questionnaire!E15)</f>
      </c>
      <c r="F15" s="39">
        <f>IF(Questionnaire!F15="","",Questionnaire!F15)</f>
      </c>
      <c r="G15" s="35">
        <f>IF(Questionnaire!G15="","",VLOOKUP(Questionnaire!G15,Feuil1!$A$54:$C$62,2,FALSE))</f>
      </c>
      <c r="H15" s="35">
        <f>IF(Questionnaire!G15="","",VLOOKUP(Questionnaire!G15,Feuil1!$A$54:$C$62,3,FALSE))</f>
      </c>
      <c r="I15" s="35">
        <f>IF(Questionnaire!I15="","",VLOOKUP(Questionnaire!I15,Feuil1!$G$54:$H$64,2,FALSE))</f>
      </c>
      <c r="J15" s="40">
        <f>IF(Questionnaire!H15="","",VLOOKUP(Questionnaire!H15,Feuil1!$D$54:$E$63,2,FALSE))</f>
      </c>
      <c r="K15" s="40"/>
      <c r="L15" s="35">
        <f>IF(Questionnaire!D15="Cerrado","F",IF(Questionnaire!D15="Abierto","O",""))</f>
      </c>
    </row>
    <row r="16" spans="2:12" ht="12.75">
      <c r="B16" s="34">
        <f>IF(Questionnaire!B16="","",VLOOKUP(Questionnaire!B16,Feuil1!$B$66:$D$466,3,FALSE))</f>
      </c>
      <c r="D16" s="36">
        <f>IF(Questionnaire!C16="","",VLOOKUP(Questionnaire!C16,Feuil1!$B$66:$D$600,3,FALSE))</f>
      </c>
      <c r="E16" s="38">
        <f>IF(Questionnaire!E16="","",Questionnaire!E16)</f>
      </c>
      <c r="F16" s="39">
        <f>IF(Questionnaire!F16="","",Questionnaire!F16)</f>
      </c>
      <c r="G16" s="35">
        <f>IF(Questionnaire!G16="","",VLOOKUP(Questionnaire!G16,Feuil1!$A$54:$C$62,2,FALSE))</f>
      </c>
      <c r="H16" s="35">
        <f>IF(Questionnaire!G16="","",VLOOKUP(Questionnaire!G16,Feuil1!$A$54:$C$62,3,FALSE))</f>
      </c>
      <c r="I16" s="35">
        <f>IF(Questionnaire!I16="","",VLOOKUP(Questionnaire!I16,Feuil1!$G$54:$H$64,2,FALSE))</f>
      </c>
      <c r="J16" s="40">
        <f>IF(Questionnaire!H16="","",VLOOKUP(Questionnaire!H16,Feuil1!$D$54:$E$63,2,FALSE))</f>
      </c>
      <c r="K16" s="40"/>
      <c r="L16" s="35">
        <f>IF(Questionnaire!D16="Cerrado","F",IF(Questionnaire!D16="Abierto","O",""))</f>
      </c>
    </row>
    <row r="17" spans="2:12" ht="12.75">
      <c r="B17" s="34">
        <f>IF(Questionnaire!B17="","",VLOOKUP(Questionnaire!B17,Feuil1!$B$66:$D$466,3,FALSE))</f>
      </c>
      <c r="D17" s="36">
        <f>IF(Questionnaire!C17="","",VLOOKUP(Questionnaire!C17,Feuil1!$B$66:$D$600,3,FALSE))</f>
      </c>
      <c r="E17" s="38">
        <f>IF(Questionnaire!E17="","",Questionnaire!E17)</f>
      </c>
      <c r="F17" s="39">
        <f>IF(Questionnaire!F17="","",Questionnaire!F17)</f>
      </c>
      <c r="G17" s="35">
        <f>IF(Questionnaire!G17="","",VLOOKUP(Questionnaire!G17,Feuil1!$A$54:$C$62,2,FALSE))</f>
      </c>
      <c r="H17" s="35">
        <f>IF(Questionnaire!G17="","",VLOOKUP(Questionnaire!G17,Feuil1!$A$54:$C$62,3,FALSE))</f>
      </c>
      <c r="I17" s="35">
        <f>IF(Questionnaire!I17="","",VLOOKUP(Questionnaire!I17,Feuil1!$G$54:$H$64,2,FALSE))</f>
      </c>
      <c r="J17" s="40">
        <f>IF(Questionnaire!H17="","",VLOOKUP(Questionnaire!H17,Feuil1!$D$54:$E$63,2,FALSE))</f>
      </c>
      <c r="K17" s="40"/>
      <c r="L17" s="35">
        <f>IF(Questionnaire!D17="Cerrado","F",IF(Questionnaire!D17="Abierto","O",""))</f>
      </c>
    </row>
    <row r="18" spans="2:12" ht="12.75">
      <c r="B18" s="34">
        <f>IF(Questionnaire!B18="","",VLOOKUP(Questionnaire!B18,Feuil1!$B$66:$D$466,3,FALSE))</f>
      </c>
      <c r="D18" s="36">
        <f>IF(Questionnaire!C18="","",VLOOKUP(Questionnaire!C18,Feuil1!$B$66:$D$600,3,FALSE))</f>
      </c>
      <c r="E18" s="38">
        <f>IF(Questionnaire!E18="","",Questionnaire!E18)</f>
      </c>
      <c r="F18" s="39">
        <f>IF(Questionnaire!F18="","",Questionnaire!F18)</f>
      </c>
      <c r="G18" s="35">
        <f>IF(Questionnaire!G18="","",VLOOKUP(Questionnaire!G18,Feuil1!$A$54:$C$62,2,FALSE))</f>
      </c>
      <c r="H18" s="35">
        <f>IF(Questionnaire!G18="","",VLOOKUP(Questionnaire!G18,Feuil1!$A$54:$C$62,3,FALSE))</f>
      </c>
      <c r="I18" s="35">
        <f>IF(Questionnaire!I18="","",VLOOKUP(Questionnaire!I18,Feuil1!$G$54:$H$64,2,FALSE))</f>
      </c>
      <c r="J18" s="40">
        <f>IF(Questionnaire!H18="","",VLOOKUP(Questionnaire!H18,Feuil1!$D$54:$E$63,2,FALSE))</f>
      </c>
      <c r="K18" s="40"/>
      <c r="L18" s="35">
        <f>IF(Questionnaire!D18="Cerrado","F",IF(Questionnaire!D18="Abierto","O",""))</f>
      </c>
    </row>
    <row r="19" spans="2:12" ht="12.75">
      <c r="B19" s="34">
        <f>IF(Questionnaire!B19="","",VLOOKUP(Questionnaire!B19,Feuil1!$B$66:$D$466,3,FALSE))</f>
      </c>
      <c r="D19" s="36">
        <f>IF(Questionnaire!C19="","",VLOOKUP(Questionnaire!C19,Feuil1!$B$66:$D$600,3,FALSE))</f>
      </c>
      <c r="E19" s="38">
        <f>IF(Questionnaire!E19="","",Questionnaire!E19)</f>
      </c>
      <c r="F19" s="39">
        <f>IF(Questionnaire!F19="","",Questionnaire!F19)</f>
      </c>
      <c r="G19" s="35">
        <f>IF(Questionnaire!G19="","",VLOOKUP(Questionnaire!G19,Feuil1!$A$54:$C$62,2,FALSE))</f>
      </c>
      <c r="H19" s="35">
        <f>IF(Questionnaire!G19="","",VLOOKUP(Questionnaire!G19,Feuil1!$A$54:$C$62,3,FALSE))</f>
      </c>
      <c r="I19" s="35">
        <f>IF(Questionnaire!I19="","",VLOOKUP(Questionnaire!I19,Feuil1!$G$54:$H$64,2,FALSE))</f>
      </c>
      <c r="J19" s="40">
        <f>IF(Questionnaire!H19="","",VLOOKUP(Questionnaire!H19,Feuil1!$D$54:$E$63,2,FALSE))</f>
      </c>
      <c r="K19" s="40"/>
      <c r="L19" s="35">
        <f>IF(Questionnaire!D19="Cerrado","F",IF(Questionnaire!D19="Abierto","O",""))</f>
      </c>
    </row>
    <row r="20" spans="2:12" ht="12.75">
      <c r="B20" s="34">
        <f>IF(Questionnaire!B20="","",VLOOKUP(Questionnaire!B20,Feuil1!$B$66:$D$466,3,FALSE))</f>
      </c>
      <c r="D20" s="36">
        <f>IF(Questionnaire!C20="","",VLOOKUP(Questionnaire!C20,Feuil1!$B$66:$D$600,3,FALSE))</f>
      </c>
      <c r="E20" s="38">
        <f>IF(Questionnaire!E20="","",Questionnaire!E20)</f>
      </c>
      <c r="F20" s="39">
        <f>IF(Questionnaire!F20="","",Questionnaire!F20)</f>
      </c>
      <c r="G20" s="35">
        <f>IF(Questionnaire!G20="","",VLOOKUP(Questionnaire!G20,Feuil1!$A$54:$C$62,2,FALSE))</f>
      </c>
      <c r="H20" s="35">
        <f>IF(Questionnaire!G20="","",VLOOKUP(Questionnaire!G20,Feuil1!$A$54:$C$62,3,FALSE))</f>
      </c>
      <c r="I20" s="35">
        <f>IF(Questionnaire!I20="","",VLOOKUP(Questionnaire!I20,Feuil1!$G$54:$H$64,2,FALSE))</f>
      </c>
      <c r="J20" s="40">
        <f>IF(Questionnaire!H20="","",VLOOKUP(Questionnaire!H20,Feuil1!$D$54:$E$63,2,FALSE))</f>
      </c>
      <c r="K20" s="40"/>
      <c r="L20" s="35">
        <f>IF(Questionnaire!D20="Cerrado","F",IF(Questionnaire!D20="Abierto","O",""))</f>
      </c>
    </row>
    <row r="21" spans="2:12" ht="12.75">
      <c r="B21" s="34">
        <f>IF(Questionnaire!B21="","",VLOOKUP(Questionnaire!B21,Feuil1!$B$66:$D$466,3,FALSE))</f>
      </c>
      <c r="D21" s="36">
        <f>IF(Questionnaire!C21="","",VLOOKUP(Questionnaire!C21,Feuil1!$B$66:$D$600,3,FALSE))</f>
      </c>
      <c r="E21" s="38">
        <f>IF(Questionnaire!E21="","",Questionnaire!E21)</f>
      </c>
      <c r="F21" s="39">
        <f>IF(Questionnaire!F21="","",Questionnaire!F21)</f>
      </c>
      <c r="G21" s="35">
        <f>IF(Questionnaire!G21="","",VLOOKUP(Questionnaire!G21,Feuil1!$A$54:$C$62,2,FALSE))</f>
      </c>
      <c r="H21" s="35">
        <f>IF(Questionnaire!G21="","",VLOOKUP(Questionnaire!G21,Feuil1!$A$54:$C$62,3,FALSE))</f>
      </c>
      <c r="I21" s="35">
        <f>IF(Questionnaire!I21="","",VLOOKUP(Questionnaire!I21,Feuil1!$G$54:$H$64,2,FALSE))</f>
      </c>
      <c r="J21" s="40">
        <f>IF(Questionnaire!H21="","",VLOOKUP(Questionnaire!H21,Feuil1!$D$54:$E$63,2,FALSE))</f>
      </c>
      <c r="K21" s="40"/>
      <c r="L21" s="35">
        <f>IF(Questionnaire!D21="Cerrado","F",IF(Questionnaire!D21="Abierto","O",""))</f>
      </c>
    </row>
    <row r="22" spans="2:12" ht="12.75">
      <c r="B22" s="34">
        <f>IF(Questionnaire!B22="","",VLOOKUP(Questionnaire!B22,Feuil1!$B$66:$D$466,3,FALSE))</f>
      </c>
      <c r="D22" s="36">
        <f>IF(Questionnaire!C22="","",VLOOKUP(Questionnaire!C22,Feuil1!$B$66:$D$600,3,FALSE))</f>
      </c>
      <c r="E22" s="38">
        <f>IF(Questionnaire!E22="","",Questionnaire!E22)</f>
      </c>
      <c r="F22" s="39">
        <f>IF(Questionnaire!F22="","",Questionnaire!F22)</f>
      </c>
      <c r="G22" s="35">
        <f>IF(Questionnaire!G22="","",VLOOKUP(Questionnaire!G22,Feuil1!$A$54:$C$62,2,FALSE))</f>
      </c>
      <c r="H22" s="35">
        <f>IF(Questionnaire!G22="","",VLOOKUP(Questionnaire!G22,Feuil1!$A$54:$C$62,3,FALSE))</f>
      </c>
      <c r="I22" s="35">
        <f>IF(Questionnaire!I22="","",VLOOKUP(Questionnaire!I22,Feuil1!$G$54:$H$64,2,FALSE))</f>
      </c>
      <c r="J22" s="40">
        <f>IF(Questionnaire!H22="","",VLOOKUP(Questionnaire!H22,Feuil1!$D$54:$E$63,2,FALSE))</f>
      </c>
      <c r="K22" s="40"/>
      <c r="L22" s="35">
        <f>IF(Questionnaire!D22="Cerrado","F",IF(Questionnaire!D22="Abierto","O",""))</f>
      </c>
    </row>
    <row r="23" spans="2:12" ht="12.75">
      <c r="B23" s="34">
        <f>IF(Questionnaire!B23="","",VLOOKUP(Questionnaire!B23,Feuil1!$B$66:$D$466,3,FALSE))</f>
      </c>
      <c r="D23" s="36">
        <f>IF(Questionnaire!C23="","",VLOOKUP(Questionnaire!C23,Feuil1!$B$66:$D$600,3,FALSE))</f>
      </c>
      <c r="E23" s="38">
        <f>IF(Questionnaire!E23="","",Questionnaire!E23)</f>
      </c>
      <c r="F23" s="39">
        <f>IF(Questionnaire!F23="","",Questionnaire!F23)</f>
      </c>
      <c r="G23" s="35">
        <f>IF(Questionnaire!G23="","",VLOOKUP(Questionnaire!G23,Feuil1!$A$54:$C$62,2,FALSE))</f>
      </c>
      <c r="H23" s="35">
        <f>IF(Questionnaire!G23="","",VLOOKUP(Questionnaire!G23,Feuil1!$A$54:$C$62,3,FALSE))</f>
      </c>
      <c r="I23" s="35">
        <f>IF(Questionnaire!I23="","",VLOOKUP(Questionnaire!I23,Feuil1!$G$54:$H$64,2,FALSE))</f>
      </c>
      <c r="J23" s="40">
        <f>IF(Questionnaire!H23="","",VLOOKUP(Questionnaire!H23,Feuil1!$D$54:$E$63,2,FALSE))</f>
      </c>
      <c r="K23" s="40"/>
      <c r="L23" s="35">
        <f>IF(Questionnaire!D23="Cerrado","F",IF(Questionnaire!D23="Abierto","O",""))</f>
      </c>
    </row>
    <row r="24" spans="2:12" ht="12.75">
      <c r="B24" s="34">
        <f>IF(Questionnaire!B24="","",VLOOKUP(Questionnaire!B24,Feuil1!$B$66:$D$466,3,FALSE))</f>
      </c>
      <c r="D24" s="36">
        <f>IF(Questionnaire!C24="","",VLOOKUP(Questionnaire!C24,Feuil1!$B$66:$D$600,3,FALSE))</f>
      </c>
      <c r="E24" s="38">
        <f>IF(Questionnaire!E24="","",Questionnaire!E24)</f>
      </c>
      <c r="F24" s="39">
        <f>IF(Questionnaire!F24="","",Questionnaire!F24)</f>
      </c>
      <c r="G24" s="35">
        <f>IF(Questionnaire!G24="","",VLOOKUP(Questionnaire!G24,Feuil1!$A$54:$C$62,2,FALSE))</f>
      </c>
      <c r="H24" s="35">
        <f>IF(Questionnaire!G24="","",VLOOKUP(Questionnaire!G24,Feuil1!$A$54:$C$62,3,FALSE))</f>
      </c>
      <c r="I24" s="35">
        <f>IF(Questionnaire!I24="","",VLOOKUP(Questionnaire!I24,Feuil1!$G$54:$H$64,2,FALSE))</f>
      </c>
      <c r="J24" s="40">
        <f>IF(Questionnaire!H24="","",VLOOKUP(Questionnaire!H24,Feuil1!$D$54:$E$63,2,FALSE))</f>
      </c>
      <c r="K24" s="40"/>
      <c r="L24" s="35">
        <f>IF(Questionnaire!D24="Cerrado","F",IF(Questionnaire!D24="Abierto","O",""))</f>
      </c>
    </row>
    <row r="25" spans="2:12" ht="12.75">
      <c r="B25" s="34">
        <f>IF(Questionnaire!B25="","",VLOOKUP(Questionnaire!B25,Feuil1!$B$66:$D$466,3,FALSE))</f>
      </c>
      <c r="D25" s="36">
        <f>IF(Questionnaire!C25="","",VLOOKUP(Questionnaire!C25,Feuil1!$B$66:$D$600,3,FALSE))</f>
      </c>
      <c r="E25" s="38">
        <f>IF(Questionnaire!E25="","",Questionnaire!E25)</f>
      </c>
      <c r="F25" s="39">
        <f>IF(Questionnaire!F25="","",Questionnaire!F25)</f>
      </c>
      <c r="G25" s="35">
        <f>IF(Questionnaire!G25="","",VLOOKUP(Questionnaire!G25,Feuil1!$A$54:$C$62,2,FALSE))</f>
      </c>
      <c r="H25" s="35">
        <f>IF(Questionnaire!G25="","",VLOOKUP(Questionnaire!G25,Feuil1!$A$54:$C$62,3,FALSE))</f>
      </c>
      <c r="I25" s="35">
        <f>IF(Questionnaire!I25="","",VLOOKUP(Questionnaire!I25,Feuil1!$G$54:$H$64,2,FALSE))</f>
      </c>
      <c r="J25" s="40">
        <f>IF(Questionnaire!H25="","",VLOOKUP(Questionnaire!H25,Feuil1!$D$54:$E$63,2,FALSE))</f>
      </c>
      <c r="K25" s="40"/>
      <c r="L25" s="35">
        <f>IF(Questionnaire!D25="Cerrado","F",IF(Questionnaire!D25="Abierto","O",""))</f>
      </c>
    </row>
    <row r="26" spans="2:6" ht="12.75">
      <c r="B26" s="34" t="s">
        <v>430</v>
      </c>
      <c r="D26" s="41">
        <f>Questionnaire!C142</f>
        <v>0</v>
      </c>
      <c r="F26" s="38" t="s">
        <v>419</v>
      </c>
    </row>
    <row r="27" spans="2:6" ht="12.75">
      <c r="B27" s="34" t="s">
        <v>425</v>
      </c>
      <c r="D27" s="41">
        <f>Questionnaire!C141</f>
        <v>0</v>
      </c>
      <c r="F27" s="38" t="s">
        <v>420</v>
      </c>
    </row>
    <row r="28" spans="2:6" ht="12.75">
      <c r="B28" s="34" t="s">
        <v>426</v>
      </c>
      <c r="D28" s="41">
        <f>IF(Questionnaire!C134="","",Questionnaire!C134)</f>
      </c>
      <c r="F28" s="38" t="s">
        <v>429</v>
      </c>
    </row>
    <row r="29" spans="2:7" ht="12.75">
      <c r="B29" s="34" t="s">
        <v>427</v>
      </c>
      <c r="D29" s="41">
        <f>Questionnaire!C45</f>
        <v>0</v>
      </c>
      <c r="F29" s="35" t="s">
        <v>451</v>
      </c>
      <c r="G29" s="35">
        <f>IF(Questionnaire!C134="","",Questionnaire!C134)</f>
      </c>
    </row>
    <row r="30" spans="2:4" ht="12.75">
      <c r="B30" s="34" t="s">
        <v>428</v>
      </c>
      <c r="D30" s="41">
        <f>IF(Questionnaire!C135="","",Questionnaire!C135)</f>
      </c>
    </row>
    <row r="31" spans="2:12" ht="12.75">
      <c r="B31" s="35" t="s">
        <v>1089</v>
      </c>
      <c r="D31" s="35">
        <f>IF(Questionnaire!H134="","",Questionnaire!H134)</f>
      </c>
      <c r="E31" s="35" t="s">
        <v>437</v>
      </c>
      <c r="F31" s="35" t="s">
        <v>438</v>
      </c>
      <c r="G31" s="35" t="s">
        <v>439</v>
      </c>
      <c r="H31" s="35" t="s">
        <v>440</v>
      </c>
      <c r="I31" s="35" t="s">
        <v>437</v>
      </c>
      <c r="J31" s="35" t="s">
        <v>437</v>
      </c>
      <c r="L31" s="35" t="s">
        <v>441</v>
      </c>
    </row>
    <row r="32" spans="2:12" ht="12.75">
      <c r="B32" s="34" t="s">
        <v>435</v>
      </c>
      <c r="D32" s="41" t="s">
        <v>436</v>
      </c>
      <c r="E32" s="35" t="s">
        <v>437</v>
      </c>
      <c r="F32" s="35" t="s">
        <v>438</v>
      </c>
      <c r="G32" s="35" t="s">
        <v>439</v>
      </c>
      <c r="H32" s="35" t="s">
        <v>440</v>
      </c>
      <c r="I32" s="35" t="s">
        <v>437</v>
      </c>
      <c r="J32" s="35" t="s">
        <v>437</v>
      </c>
      <c r="L32" s="35" t="s">
        <v>441</v>
      </c>
    </row>
    <row r="33" spans="4:11" ht="12.75">
      <c r="D33" s="42"/>
      <c r="E33" s="38"/>
      <c r="F33" s="38"/>
      <c r="G33" s="38"/>
      <c r="H33" s="38"/>
      <c r="I33" s="38"/>
      <c r="J33" s="38"/>
      <c r="K33" s="38"/>
    </row>
    <row r="34" spans="4:11" ht="12.75">
      <c r="D34" s="42"/>
      <c r="E34" s="38"/>
      <c r="F34" s="38"/>
      <c r="G34" s="38"/>
      <c r="H34" s="38"/>
      <c r="I34" s="38"/>
      <c r="J34" s="38"/>
      <c r="K34" s="38"/>
    </row>
    <row r="35" spans="5:11" ht="12.75">
      <c r="E35" s="38"/>
      <c r="F35" s="38"/>
      <c r="G35" s="38"/>
      <c r="H35" s="38"/>
      <c r="I35" s="38"/>
      <c r="J35" s="38"/>
      <c r="K35" s="38"/>
    </row>
    <row r="39" spans="2:4" ht="12.75">
      <c r="B39" s="35"/>
      <c r="D39" s="35"/>
    </row>
    <row r="40" spans="2:4" ht="12.75">
      <c r="B40" s="35"/>
      <c r="D40" s="35"/>
    </row>
    <row r="41" spans="2:4" ht="12.75">
      <c r="B41" s="35"/>
      <c r="D41" s="35"/>
    </row>
    <row r="42" spans="2:4" ht="12.75">
      <c r="B42" s="35"/>
      <c r="D42" s="35"/>
    </row>
    <row r="43" spans="2:4" ht="12.75">
      <c r="B43" s="35"/>
      <c r="D43" s="35"/>
    </row>
    <row r="44" spans="2:4" ht="12.75">
      <c r="B44" s="35"/>
      <c r="D44" s="35"/>
    </row>
    <row r="45" spans="2:4" ht="12.75">
      <c r="B45" s="35"/>
      <c r="D45" s="35"/>
    </row>
    <row r="54" spans="1:8" ht="12.75">
      <c r="A54" s="57" t="s">
        <v>947</v>
      </c>
      <c r="B54" s="44">
        <v>1</v>
      </c>
      <c r="C54" s="43" t="s">
        <v>431</v>
      </c>
      <c r="D54" s="57" t="s">
        <v>469</v>
      </c>
      <c r="E54" s="35">
        <v>5</v>
      </c>
      <c r="G54" s="57" t="s">
        <v>470</v>
      </c>
      <c r="H54" s="35">
        <v>2</v>
      </c>
    </row>
    <row r="55" spans="1:8" ht="12.75">
      <c r="A55" s="57" t="s">
        <v>461</v>
      </c>
      <c r="B55" s="44">
        <v>3</v>
      </c>
      <c r="C55" s="43" t="s">
        <v>431</v>
      </c>
      <c r="D55" s="57" t="s">
        <v>471</v>
      </c>
      <c r="E55" s="35">
        <f>10</f>
        <v>10</v>
      </c>
      <c r="G55" s="57" t="s">
        <v>480</v>
      </c>
      <c r="H55" s="35">
        <v>5</v>
      </c>
    </row>
    <row r="56" spans="1:8" ht="12.75">
      <c r="A56" s="57" t="s">
        <v>462</v>
      </c>
      <c r="B56" s="44">
        <v>4</v>
      </c>
      <c r="C56" s="43" t="s">
        <v>431</v>
      </c>
      <c r="D56" s="57" t="s">
        <v>472</v>
      </c>
      <c r="E56" s="35">
        <f>25</f>
        <v>25</v>
      </c>
      <c r="G56" s="57" t="s">
        <v>481</v>
      </c>
      <c r="H56" s="35">
        <v>10</v>
      </c>
    </row>
    <row r="57" spans="1:8" ht="12.75">
      <c r="A57" s="57" t="s">
        <v>463</v>
      </c>
      <c r="B57" s="44">
        <v>10</v>
      </c>
      <c r="C57" s="43" t="s">
        <v>431</v>
      </c>
      <c r="D57" s="57" t="s">
        <v>473</v>
      </c>
      <c r="E57" s="35">
        <f>50</f>
        <v>50</v>
      </c>
      <c r="G57" s="57" t="s">
        <v>482</v>
      </c>
      <c r="H57" s="35">
        <v>20</v>
      </c>
    </row>
    <row r="58" spans="1:8" ht="12.75">
      <c r="A58" s="57" t="s">
        <v>464</v>
      </c>
      <c r="B58" s="44">
        <v>20</v>
      </c>
      <c r="C58" s="43" t="s">
        <v>431</v>
      </c>
      <c r="D58" s="57" t="s">
        <v>474</v>
      </c>
      <c r="E58" s="35">
        <f>75</f>
        <v>75</v>
      </c>
      <c r="G58" s="57" t="s">
        <v>483</v>
      </c>
      <c r="H58" s="35">
        <v>30</v>
      </c>
    </row>
    <row r="59" spans="1:8" ht="12.75">
      <c r="A59" s="57" t="s">
        <v>465</v>
      </c>
      <c r="B59" s="44">
        <v>30</v>
      </c>
      <c r="C59" s="43" t="s">
        <v>431</v>
      </c>
      <c r="D59" s="57" t="s">
        <v>475</v>
      </c>
      <c r="E59" s="35">
        <f>150</f>
        <v>150</v>
      </c>
      <c r="G59" s="57" t="s">
        <v>484</v>
      </c>
      <c r="H59" s="35">
        <v>45</v>
      </c>
    </row>
    <row r="60" spans="1:8" ht="12.75">
      <c r="A60" s="57" t="s">
        <v>466</v>
      </c>
      <c r="B60" s="44">
        <v>50</v>
      </c>
      <c r="C60" s="43" t="s">
        <v>431</v>
      </c>
      <c r="D60" s="57" t="s">
        <v>476</v>
      </c>
      <c r="E60" s="35">
        <f>250</f>
        <v>250</v>
      </c>
      <c r="G60" s="57" t="s">
        <v>485</v>
      </c>
      <c r="H60" s="35">
        <v>60</v>
      </c>
    </row>
    <row r="61" spans="1:8" ht="12.75">
      <c r="A61" s="57" t="s">
        <v>467</v>
      </c>
      <c r="B61" s="44">
        <v>100</v>
      </c>
      <c r="C61" s="43" t="s">
        <v>431</v>
      </c>
      <c r="D61" s="57" t="s">
        <v>477</v>
      </c>
      <c r="E61" s="35">
        <f>500</f>
        <v>500</v>
      </c>
      <c r="G61" s="57" t="s">
        <v>486</v>
      </c>
      <c r="H61" s="35">
        <v>90</v>
      </c>
    </row>
    <row r="62" spans="1:8" ht="12.75">
      <c r="A62" s="57" t="s">
        <v>468</v>
      </c>
      <c r="B62" s="44">
        <v>200</v>
      </c>
      <c r="C62" s="43" t="s">
        <v>431</v>
      </c>
      <c r="D62" s="57" t="s">
        <v>478</v>
      </c>
      <c r="E62" s="35">
        <f>1000</f>
        <v>1000</v>
      </c>
      <c r="G62" s="57" t="s">
        <v>487</v>
      </c>
      <c r="H62" s="35">
        <v>150</v>
      </c>
    </row>
    <row r="63" spans="1:8" ht="12.75">
      <c r="A63" s="43"/>
      <c r="B63" s="44"/>
      <c r="C63" s="43"/>
      <c r="D63" s="57" t="s">
        <v>479</v>
      </c>
      <c r="E63" s="35">
        <f>2000</f>
        <v>2000</v>
      </c>
      <c r="G63" s="57" t="s">
        <v>488</v>
      </c>
      <c r="H63" s="35">
        <v>320</v>
      </c>
    </row>
    <row r="64" spans="1:8" ht="12.75">
      <c r="A64" s="43"/>
      <c r="B64" s="44"/>
      <c r="C64" s="43"/>
      <c r="D64" s="45"/>
      <c r="G64" s="57" t="s">
        <v>423</v>
      </c>
      <c r="H64" s="35">
        <v>640</v>
      </c>
    </row>
    <row r="66" spans="2:4" ht="12.75">
      <c r="B66" s="58" t="s">
        <v>600</v>
      </c>
      <c r="D66" s="58" t="s">
        <v>0</v>
      </c>
    </row>
    <row r="67" spans="2:4" ht="12.75">
      <c r="B67" s="58" t="s">
        <v>601</v>
      </c>
      <c r="D67" s="58" t="s">
        <v>3</v>
      </c>
    </row>
    <row r="68" spans="2:4" ht="12.75">
      <c r="B68" s="58" t="s">
        <v>602</v>
      </c>
      <c r="D68" s="58" t="s">
        <v>4</v>
      </c>
    </row>
    <row r="69" spans="2:4" ht="12.75">
      <c r="B69" s="58" t="s">
        <v>603</v>
      </c>
      <c r="D69" s="58" t="s">
        <v>7</v>
      </c>
    </row>
    <row r="70" spans="2:4" ht="12.75">
      <c r="B70" s="58" t="s">
        <v>604</v>
      </c>
      <c r="D70" s="58" t="s">
        <v>8</v>
      </c>
    </row>
    <row r="71" spans="2:4" ht="12.75">
      <c r="B71" s="58" t="s">
        <v>605</v>
      </c>
      <c r="D71" s="58" t="s">
        <v>9</v>
      </c>
    </row>
    <row r="72" spans="2:4" ht="12.75">
      <c r="B72" s="58" t="s">
        <v>606</v>
      </c>
      <c r="D72" s="58" t="s">
        <v>10</v>
      </c>
    </row>
    <row r="73" spans="2:4" ht="12.75">
      <c r="B73" s="58" t="s">
        <v>607</v>
      </c>
      <c r="D73" s="58" t="s">
        <v>11</v>
      </c>
    </row>
    <row r="74" spans="2:4" ht="12.75">
      <c r="B74" s="58" t="s">
        <v>608</v>
      </c>
      <c r="D74" s="58" t="s">
        <v>12</v>
      </c>
    </row>
    <row r="75" spans="2:4" ht="12.75">
      <c r="B75" s="58" t="s">
        <v>609</v>
      </c>
      <c r="D75" s="58" t="s">
        <v>13</v>
      </c>
    </row>
    <row r="76" spans="2:4" ht="12.75">
      <c r="B76" s="58" t="s">
        <v>610</v>
      </c>
      <c r="D76" s="58" t="s">
        <v>14</v>
      </c>
    </row>
    <row r="77" spans="2:4" ht="12.75">
      <c r="B77" s="58" t="s">
        <v>611</v>
      </c>
      <c r="D77" s="58" t="s">
        <v>15</v>
      </c>
    </row>
    <row r="78" spans="2:4" ht="12.75">
      <c r="B78" s="58" t="s">
        <v>612</v>
      </c>
      <c r="D78" s="58" t="s">
        <v>16</v>
      </c>
    </row>
    <row r="79" spans="2:4" ht="12.75">
      <c r="B79" s="58" t="s">
        <v>613</v>
      </c>
      <c r="D79" s="58" t="s">
        <v>17</v>
      </c>
    </row>
    <row r="80" spans="2:4" ht="12.75">
      <c r="B80" s="58" t="s">
        <v>614</v>
      </c>
      <c r="D80" s="58" t="s">
        <v>18</v>
      </c>
    </row>
    <row r="81" spans="2:4" ht="12.75">
      <c r="B81" s="58" t="s">
        <v>615</v>
      </c>
      <c r="D81" s="58" t="s">
        <v>19</v>
      </c>
    </row>
    <row r="82" spans="2:4" ht="12.75">
      <c r="B82" s="58" t="s">
        <v>616</v>
      </c>
      <c r="D82" s="58" t="s">
        <v>20</v>
      </c>
    </row>
    <row r="83" spans="2:4" ht="12.75">
      <c r="B83" s="58" t="s">
        <v>617</v>
      </c>
      <c r="D83" s="58" t="s">
        <v>21</v>
      </c>
    </row>
    <row r="84" spans="2:4" ht="12.75">
      <c r="B84" s="58" t="s">
        <v>960</v>
      </c>
      <c r="D84" s="58" t="s">
        <v>22</v>
      </c>
    </row>
    <row r="85" spans="2:4" ht="12.75">
      <c r="B85" s="58" t="s">
        <v>961</v>
      </c>
      <c r="D85" s="58" t="s">
        <v>23</v>
      </c>
    </row>
    <row r="86" spans="2:4" ht="12.75">
      <c r="B86" s="58" t="s">
        <v>964</v>
      </c>
      <c r="D86" s="58" t="s">
        <v>24</v>
      </c>
    </row>
    <row r="87" spans="2:4" ht="12.75">
      <c r="B87" s="58" t="s">
        <v>963</v>
      </c>
      <c r="D87" s="58" t="s">
        <v>25</v>
      </c>
    </row>
    <row r="88" spans="2:4" ht="12.75">
      <c r="B88" s="58" t="s">
        <v>966</v>
      </c>
      <c r="D88" s="58" t="s">
        <v>26</v>
      </c>
    </row>
    <row r="89" spans="2:4" ht="12.75">
      <c r="B89" s="58" t="s">
        <v>618</v>
      </c>
      <c r="D89" s="58" t="s">
        <v>27</v>
      </c>
    </row>
    <row r="90" spans="2:4" ht="12.75">
      <c r="B90" s="58" t="s">
        <v>619</v>
      </c>
      <c r="D90" s="58" t="s">
        <v>34</v>
      </c>
    </row>
    <row r="91" spans="2:4" ht="12.75">
      <c r="B91" s="58" t="s">
        <v>620</v>
      </c>
      <c r="D91" s="58" t="s">
        <v>35</v>
      </c>
    </row>
    <row r="92" spans="2:4" ht="12.75">
      <c r="B92" s="58" t="s">
        <v>962</v>
      </c>
      <c r="D92" s="58" t="s">
        <v>36</v>
      </c>
    </row>
    <row r="93" spans="2:4" ht="12.75">
      <c r="B93" s="58" t="s">
        <v>620</v>
      </c>
      <c r="D93" s="58" t="s">
        <v>37</v>
      </c>
    </row>
    <row r="94" spans="2:4" ht="12.75">
      <c r="B94" s="58" t="s">
        <v>965</v>
      </c>
      <c r="D94" s="58" t="s">
        <v>38</v>
      </c>
    </row>
    <row r="95" spans="2:4" ht="12.75">
      <c r="B95" s="58" t="s">
        <v>621</v>
      </c>
      <c r="D95" s="58" t="s">
        <v>39</v>
      </c>
    </row>
    <row r="96" spans="2:4" ht="12.75">
      <c r="B96" s="58" t="s">
        <v>622</v>
      </c>
      <c r="D96" s="58" t="s">
        <v>40</v>
      </c>
    </row>
    <row r="97" spans="2:4" ht="12.75">
      <c r="B97" s="58" t="s">
        <v>623</v>
      </c>
      <c r="D97" s="58" t="s">
        <v>41</v>
      </c>
    </row>
    <row r="98" spans="2:4" ht="12.75">
      <c r="B98" s="58" t="s">
        <v>624</v>
      </c>
      <c r="D98" s="58" t="s">
        <v>42</v>
      </c>
    </row>
    <row r="99" spans="2:4" ht="12.75">
      <c r="B99" s="58" t="s">
        <v>625</v>
      </c>
      <c r="D99" s="58" t="s">
        <v>43</v>
      </c>
    </row>
    <row r="100" spans="2:4" ht="12.75">
      <c r="B100" s="58" t="s">
        <v>626</v>
      </c>
      <c r="D100" s="58" t="s">
        <v>44</v>
      </c>
    </row>
    <row r="101" spans="2:4" ht="12.75">
      <c r="B101" s="58" t="s">
        <v>627</v>
      </c>
      <c r="D101" s="58" t="s">
        <v>45</v>
      </c>
    </row>
    <row r="102" spans="2:4" ht="12.75">
      <c r="B102" s="58" t="s">
        <v>628</v>
      </c>
      <c r="D102" s="58" t="s">
        <v>46</v>
      </c>
    </row>
    <row r="103" spans="2:4" ht="12.75">
      <c r="B103" s="58" t="s">
        <v>629</v>
      </c>
      <c r="D103" s="58" t="s">
        <v>47</v>
      </c>
    </row>
    <row r="104" spans="2:4" ht="12.75">
      <c r="B104" s="58" t="s">
        <v>630</v>
      </c>
      <c r="D104" s="58" t="s">
        <v>48</v>
      </c>
    </row>
    <row r="105" spans="2:4" ht="12.75">
      <c r="B105" s="58" t="s">
        <v>49</v>
      </c>
      <c r="D105" s="58" t="s">
        <v>49</v>
      </c>
    </row>
    <row r="106" spans="2:4" ht="12.75">
      <c r="B106" s="58" t="s">
        <v>50</v>
      </c>
      <c r="D106" s="58" t="s">
        <v>50</v>
      </c>
    </row>
    <row r="107" spans="2:4" ht="12.75">
      <c r="B107" s="58" t="s">
        <v>631</v>
      </c>
      <c r="D107" s="58" t="s">
        <v>51</v>
      </c>
    </row>
    <row r="108" spans="2:4" ht="12.75">
      <c r="B108" s="58" t="s">
        <v>632</v>
      </c>
      <c r="D108" s="58" t="s">
        <v>52</v>
      </c>
    </row>
    <row r="109" spans="2:4" ht="12.75">
      <c r="B109" s="58" t="s">
        <v>633</v>
      </c>
      <c r="D109" s="58" t="s">
        <v>53</v>
      </c>
    </row>
    <row r="110" spans="2:4" ht="12.75">
      <c r="B110" s="58" t="s">
        <v>634</v>
      </c>
      <c r="D110" s="58" t="s">
        <v>54</v>
      </c>
    </row>
    <row r="111" spans="2:4" ht="12.75">
      <c r="B111" s="58" t="s">
        <v>968</v>
      </c>
      <c r="D111" s="58" t="s">
        <v>55</v>
      </c>
    </row>
    <row r="112" spans="2:4" ht="12.75">
      <c r="B112" s="58" t="s">
        <v>635</v>
      </c>
      <c r="D112" s="58" t="s">
        <v>56</v>
      </c>
    </row>
    <row r="113" spans="2:4" ht="12.75">
      <c r="B113" s="58" t="s">
        <v>972</v>
      </c>
      <c r="D113" s="58" t="s">
        <v>57</v>
      </c>
    </row>
    <row r="114" spans="2:4" ht="12.75">
      <c r="B114" s="58" t="s">
        <v>636</v>
      </c>
      <c r="D114" s="58" t="s">
        <v>58</v>
      </c>
    </row>
    <row r="115" spans="2:4" ht="12.75">
      <c r="B115" s="58" t="s">
        <v>969</v>
      </c>
      <c r="D115" s="58" t="s">
        <v>59</v>
      </c>
    </row>
    <row r="116" spans="2:4" ht="12.75">
      <c r="B116" s="58" t="s">
        <v>970</v>
      </c>
      <c r="D116" s="58" t="s">
        <v>60</v>
      </c>
    </row>
    <row r="117" spans="2:4" ht="12.75">
      <c r="B117" s="58" t="s">
        <v>971</v>
      </c>
      <c r="D117" s="58" t="s">
        <v>61</v>
      </c>
    </row>
    <row r="118" spans="2:4" ht="12.75">
      <c r="B118" s="58" t="s">
        <v>967</v>
      </c>
      <c r="D118" s="58" t="s">
        <v>62</v>
      </c>
    </row>
    <row r="119" spans="2:4" ht="12.75">
      <c r="B119" s="58" t="s">
        <v>976</v>
      </c>
      <c r="D119" s="58" t="s">
        <v>63</v>
      </c>
    </row>
    <row r="120" spans="2:4" ht="12.75">
      <c r="B120" s="58" t="s">
        <v>975</v>
      </c>
      <c r="D120" s="58" t="s">
        <v>433</v>
      </c>
    </row>
    <row r="121" spans="2:4" ht="12.75">
      <c r="B121" s="58" t="s">
        <v>973</v>
      </c>
      <c r="D121" s="58" t="s">
        <v>64</v>
      </c>
    </row>
    <row r="122" spans="2:4" ht="12.75">
      <c r="B122" s="58" t="s">
        <v>974</v>
      </c>
      <c r="D122" s="58" t="s">
        <v>434</v>
      </c>
    </row>
    <row r="123" spans="2:4" ht="12.75">
      <c r="B123" s="58" t="s">
        <v>637</v>
      </c>
      <c r="D123" s="58" t="s">
        <v>65</v>
      </c>
    </row>
    <row r="124" spans="2:4" ht="12.75">
      <c r="B124" s="58" t="s">
        <v>638</v>
      </c>
      <c r="D124" s="58" t="s">
        <v>66</v>
      </c>
    </row>
    <row r="125" spans="2:4" ht="12.75">
      <c r="B125" s="58" t="s">
        <v>639</v>
      </c>
      <c r="D125" s="58" t="s">
        <v>67</v>
      </c>
    </row>
    <row r="126" spans="2:4" ht="12.75">
      <c r="B126" s="58" t="s">
        <v>640</v>
      </c>
      <c r="D126" s="58" t="s">
        <v>68</v>
      </c>
    </row>
    <row r="127" spans="2:4" ht="12.75">
      <c r="B127" s="58" t="s">
        <v>641</v>
      </c>
      <c r="D127" s="58" t="s">
        <v>69</v>
      </c>
    </row>
    <row r="128" spans="2:4" ht="12.75">
      <c r="B128" s="58" t="s">
        <v>642</v>
      </c>
      <c r="D128" s="58" t="s">
        <v>70</v>
      </c>
    </row>
    <row r="129" spans="2:4" ht="12.75">
      <c r="B129" s="58" t="s">
        <v>643</v>
      </c>
      <c r="D129" s="58" t="s">
        <v>71</v>
      </c>
    </row>
    <row r="130" spans="2:4" ht="12.75">
      <c r="B130" s="58" t="s">
        <v>644</v>
      </c>
      <c r="D130" s="58" t="s">
        <v>72</v>
      </c>
    </row>
    <row r="131" spans="2:4" ht="12.75">
      <c r="B131" s="58" t="s">
        <v>645</v>
      </c>
      <c r="D131" s="58" t="s">
        <v>73</v>
      </c>
    </row>
    <row r="132" spans="2:4" ht="12.75">
      <c r="B132" s="58" t="s">
        <v>646</v>
      </c>
      <c r="D132" s="58" t="s">
        <v>74</v>
      </c>
    </row>
    <row r="133" spans="2:4" ht="12.75">
      <c r="B133" s="58" t="s">
        <v>647</v>
      </c>
      <c r="D133" s="58" t="s">
        <v>75</v>
      </c>
    </row>
    <row r="134" spans="2:4" ht="12.75">
      <c r="B134" s="58" t="s">
        <v>648</v>
      </c>
      <c r="D134" s="58" t="s">
        <v>76</v>
      </c>
    </row>
    <row r="135" spans="2:4" ht="12.75">
      <c r="B135" s="58" t="s">
        <v>649</v>
      </c>
      <c r="D135" s="58" t="s">
        <v>77</v>
      </c>
    </row>
    <row r="136" spans="2:4" ht="12.75">
      <c r="B136" s="58" t="s">
        <v>650</v>
      </c>
      <c r="D136" s="58" t="s">
        <v>78</v>
      </c>
    </row>
    <row r="137" spans="2:4" ht="12.75">
      <c r="B137" s="58" t="s">
        <v>651</v>
      </c>
      <c r="D137" s="58" t="s">
        <v>79</v>
      </c>
    </row>
    <row r="138" spans="2:4" ht="12.75">
      <c r="B138" s="58" t="s">
        <v>652</v>
      </c>
      <c r="D138" s="58" t="s">
        <v>80</v>
      </c>
    </row>
    <row r="139" spans="2:4" ht="12.75">
      <c r="B139" s="58" t="s">
        <v>81</v>
      </c>
      <c r="D139" s="58" t="s">
        <v>81</v>
      </c>
    </row>
    <row r="140" spans="2:4" ht="12.75">
      <c r="B140" s="58" t="s">
        <v>653</v>
      </c>
      <c r="D140" s="58" t="s">
        <v>82</v>
      </c>
    </row>
    <row r="141" spans="2:4" ht="12.75">
      <c r="B141" s="58" t="s">
        <v>654</v>
      </c>
      <c r="D141" s="58" t="s">
        <v>83</v>
      </c>
    </row>
    <row r="142" spans="2:4" ht="12.75">
      <c r="B142" s="58" t="s">
        <v>655</v>
      </c>
      <c r="D142" s="58" t="s">
        <v>84</v>
      </c>
    </row>
    <row r="143" spans="2:4" ht="12.75">
      <c r="B143" s="58" t="s">
        <v>656</v>
      </c>
      <c r="D143" s="58" t="s">
        <v>85</v>
      </c>
    </row>
    <row r="144" spans="2:4" ht="12.75">
      <c r="B144" s="58" t="s">
        <v>657</v>
      </c>
      <c r="D144" s="58" t="s">
        <v>86</v>
      </c>
    </row>
    <row r="145" spans="2:4" ht="12.75">
      <c r="B145" s="58" t="s">
        <v>658</v>
      </c>
      <c r="D145" s="58" t="s">
        <v>87</v>
      </c>
    </row>
    <row r="146" spans="2:4" ht="12.75">
      <c r="B146" s="58" t="s">
        <v>659</v>
      </c>
      <c r="D146" s="58" t="s">
        <v>88</v>
      </c>
    </row>
    <row r="147" spans="2:4" ht="12.75">
      <c r="B147" s="58" t="s">
        <v>980</v>
      </c>
      <c r="D147" s="58" t="s">
        <v>89</v>
      </c>
    </row>
    <row r="148" spans="2:4" ht="12.75">
      <c r="B148" s="59" t="s">
        <v>660</v>
      </c>
      <c r="D148" s="58" t="s">
        <v>90</v>
      </c>
    </row>
    <row r="149" spans="2:4" ht="12.75">
      <c r="B149" s="58" t="s">
        <v>979</v>
      </c>
      <c r="D149" s="58" t="s">
        <v>91</v>
      </c>
    </row>
    <row r="150" spans="2:4" ht="12.75">
      <c r="B150" s="58" t="s">
        <v>661</v>
      </c>
      <c r="D150" s="58" t="s">
        <v>92</v>
      </c>
    </row>
    <row r="151" spans="2:4" ht="12.75">
      <c r="B151" s="58" t="s">
        <v>983</v>
      </c>
      <c r="D151" s="58" t="s">
        <v>93</v>
      </c>
    </row>
    <row r="152" spans="2:4" ht="12.75">
      <c r="B152" s="58" t="s">
        <v>662</v>
      </c>
      <c r="D152" s="58" t="s">
        <v>94</v>
      </c>
    </row>
    <row r="153" spans="2:4" ht="12.75">
      <c r="B153" s="58" t="s">
        <v>663</v>
      </c>
      <c r="D153" s="58" t="s">
        <v>95</v>
      </c>
    </row>
    <row r="154" spans="2:4" ht="12.75">
      <c r="B154" s="58" t="s">
        <v>664</v>
      </c>
      <c r="D154" s="58" t="s">
        <v>96</v>
      </c>
    </row>
    <row r="155" spans="2:4" ht="12.75">
      <c r="B155" s="58" t="s">
        <v>665</v>
      </c>
      <c r="D155" s="58" t="s">
        <v>97</v>
      </c>
    </row>
    <row r="156" spans="2:4" ht="12.75">
      <c r="B156" s="58" t="s">
        <v>981</v>
      </c>
      <c r="D156" s="58" t="s">
        <v>98</v>
      </c>
    </row>
    <row r="157" spans="2:4" ht="12.75">
      <c r="B157" s="58" t="s">
        <v>666</v>
      </c>
      <c r="D157" s="58" t="s">
        <v>99</v>
      </c>
    </row>
    <row r="158" spans="2:4" ht="12.75">
      <c r="B158" s="58" t="s">
        <v>982</v>
      </c>
      <c r="D158" s="58" t="s">
        <v>100</v>
      </c>
    </row>
    <row r="159" spans="2:4" ht="12.75">
      <c r="B159" s="58" t="s">
        <v>667</v>
      </c>
      <c r="D159" s="58" t="s">
        <v>101</v>
      </c>
    </row>
    <row r="160" spans="2:4" ht="12.75">
      <c r="B160" s="58" t="s">
        <v>668</v>
      </c>
      <c r="D160" s="58" t="s">
        <v>102</v>
      </c>
    </row>
    <row r="161" spans="2:4" ht="12.75">
      <c r="B161" s="58" t="s">
        <v>669</v>
      </c>
      <c r="D161" s="58" t="s">
        <v>103</v>
      </c>
    </row>
    <row r="162" spans="2:4" ht="12.75">
      <c r="B162" s="58" t="s">
        <v>978</v>
      </c>
      <c r="D162" s="58" t="s">
        <v>104</v>
      </c>
    </row>
    <row r="163" spans="2:4" ht="12.75">
      <c r="B163" s="58" t="s">
        <v>984</v>
      </c>
      <c r="D163" s="58" t="s">
        <v>105</v>
      </c>
    </row>
    <row r="164" spans="2:4" ht="12.75">
      <c r="B164" s="58" t="s">
        <v>670</v>
      </c>
      <c r="D164" s="58" t="s">
        <v>106</v>
      </c>
    </row>
    <row r="165" spans="2:4" ht="12.75">
      <c r="B165" s="58" t="s">
        <v>671</v>
      </c>
      <c r="D165" s="58" t="s">
        <v>107</v>
      </c>
    </row>
    <row r="166" spans="2:4" ht="12.75">
      <c r="B166" s="58" t="s">
        <v>672</v>
      </c>
      <c r="D166" s="58" t="s">
        <v>108</v>
      </c>
    </row>
    <row r="167" spans="2:4" ht="12.75">
      <c r="B167" s="58" t="s">
        <v>673</v>
      </c>
      <c r="D167" s="58" t="s">
        <v>109</v>
      </c>
    </row>
    <row r="168" spans="2:4" ht="12.75">
      <c r="B168" s="58" t="s">
        <v>674</v>
      </c>
      <c r="D168" s="58" t="s">
        <v>110</v>
      </c>
    </row>
    <row r="169" spans="2:4" ht="12.75">
      <c r="B169" s="58" t="s">
        <v>675</v>
      </c>
      <c r="D169" s="58" t="s">
        <v>111</v>
      </c>
    </row>
    <row r="170" spans="2:4" ht="12.75">
      <c r="B170" s="58" t="s">
        <v>676</v>
      </c>
      <c r="D170" s="58" t="s">
        <v>112</v>
      </c>
    </row>
    <row r="171" spans="2:4" ht="12.75">
      <c r="B171" s="58" t="s">
        <v>677</v>
      </c>
      <c r="D171" s="58" t="s">
        <v>113</v>
      </c>
    </row>
    <row r="172" spans="2:4" ht="12.75">
      <c r="B172" s="58" t="s">
        <v>678</v>
      </c>
      <c r="D172" s="58" t="s">
        <v>114</v>
      </c>
    </row>
    <row r="173" spans="2:4" ht="12.75">
      <c r="B173" s="58" t="s">
        <v>679</v>
      </c>
      <c r="D173" s="58" t="s">
        <v>115</v>
      </c>
    </row>
    <row r="174" spans="2:4" ht="12.75">
      <c r="B174" s="58" t="s">
        <v>680</v>
      </c>
      <c r="D174" s="58" t="s">
        <v>116</v>
      </c>
    </row>
    <row r="175" spans="2:4" ht="12.75">
      <c r="B175" s="58" t="s">
        <v>681</v>
      </c>
      <c r="D175" s="58" t="s">
        <v>117</v>
      </c>
    </row>
    <row r="176" spans="2:4" ht="12.75">
      <c r="B176" s="58" t="s">
        <v>977</v>
      </c>
      <c r="D176" s="58" t="s">
        <v>118</v>
      </c>
    </row>
    <row r="177" spans="2:4" ht="12.75">
      <c r="B177" s="58" t="s">
        <v>682</v>
      </c>
      <c r="D177" s="58" t="s">
        <v>119</v>
      </c>
    </row>
    <row r="178" spans="2:4" ht="12.75">
      <c r="B178" s="58" t="s">
        <v>120</v>
      </c>
      <c r="D178" s="58" t="s">
        <v>120</v>
      </c>
    </row>
    <row r="179" spans="2:4" ht="12.75">
      <c r="B179" s="58" t="s">
        <v>683</v>
      </c>
      <c r="D179" s="58" t="s">
        <v>121</v>
      </c>
    </row>
    <row r="180" spans="2:4" ht="12.75">
      <c r="B180" s="58" t="s">
        <v>684</v>
      </c>
      <c r="D180" s="58" t="s">
        <v>122</v>
      </c>
    </row>
    <row r="181" spans="2:4" ht="12.75">
      <c r="B181" s="58" t="s">
        <v>985</v>
      </c>
      <c r="D181" s="58" t="s">
        <v>123</v>
      </c>
    </row>
    <row r="182" spans="2:4" ht="12.75">
      <c r="B182" s="58" t="s">
        <v>685</v>
      </c>
      <c r="D182" s="58" t="s">
        <v>124</v>
      </c>
    </row>
    <row r="183" spans="2:4" ht="12.75">
      <c r="B183" s="58" t="s">
        <v>686</v>
      </c>
      <c r="D183" s="58" t="s">
        <v>125</v>
      </c>
    </row>
    <row r="184" spans="2:4" ht="12.75">
      <c r="B184" s="58" t="s">
        <v>687</v>
      </c>
      <c r="D184" s="58" t="s">
        <v>126</v>
      </c>
    </row>
    <row r="185" spans="2:4" ht="12.75">
      <c r="B185" s="58" t="s">
        <v>987</v>
      </c>
      <c r="D185" s="58" t="s">
        <v>127</v>
      </c>
    </row>
    <row r="186" spans="2:4" ht="12.75">
      <c r="B186" s="58" t="s">
        <v>688</v>
      </c>
      <c r="D186" s="58" t="s">
        <v>128</v>
      </c>
    </row>
    <row r="187" spans="2:4" ht="12.75">
      <c r="B187" s="58" t="s">
        <v>986</v>
      </c>
      <c r="D187" s="58" t="s">
        <v>129</v>
      </c>
    </row>
    <row r="188" spans="2:4" ht="12.75">
      <c r="B188" s="58" t="s">
        <v>689</v>
      </c>
      <c r="D188" s="58" t="s">
        <v>130</v>
      </c>
    </row>
    <row r="189" spans="2:4" ht="12.75">
      <c r="B189" s="58" t="s">
        <v>988</v>
      </c>
      <c r="D189" s="58" t="s">
        <v>131</v>
      </c>
    </row>
    <row r="190" spans="2:4" ht="12.75">
      <c r="B190" s="58" t="s">
        <v>990</v>
      </c>
      <c r="D190" s="58" t="s">
        <v>132</v>
      </c>
    </row>
    <row r="191" spans="2:4" ht="12.75">
      <c r="B191" s="58" t="s">
        <v>989</v>
      </c>
      <c r="D191" s="58" t="s">
        <v>133</v>
      </c>
    </row>
    <row r="192" spans="2:4" ht="12.75">
      <c r="B192" s="58" t="s">
        <v>690</v>
      </c>
      <c r="D192" s="58" t="s">
        <v>134</v>
      </c>
    </row>
    <row r="193" spans="2:4" ht="12.75">
      <c r="B193" s="58" t="s">
        <v>691</v>
      </c>
      <c r="D193" s="58" t="s">
        <v>135</v>
      </c>
    </row>
    <row r="194" spans="2:4" ht="12.75">
      <c r="B194" s="58" t="s">
        <v>692</v>
      </c>
      <c r="D194" s="58" t="s">
        <v>136</v>
      </c>
    </row>
    <row r="195" spans="2:4" ht="12.75">
      <c r="B195" s="58" t="s">
        <v>693</v>
      </c>
      <c r="D195" s="58" t="s">
        <v>137</v>
      </c>
    </row>
    <row r="196" spans="2:4" ht="12.75">
      <c r="B196" s="58" t="s">
        <v>694</v>
      </c>
      <c r="D196" s="58" t="s">
        <v>138</v>
      </c>
    </row>
    <row r="197" spans="2:4" ht="12.75">
      <c r="B197" s="58" t="s">
        <v>695</v>
      </c>
      <c r="D197" s="58" t="s">
        <v>139</v>
      </c>
    </row>
    <row r="198" spans="2:4" ht="12.75">
      <c r="B198" s="58" t="s">
        <v>991</v>
      </c>
      <c r="D198" s="58" t="s">
        <v>140</v>
      </c>
    </row>
    <row r="199" spans="2:4" ht="12.75">
      <c r="B199" s="58" t="s">
        <v>696</v>
      </c>
      <c r="D199" s="58" t="s">
        <v>141</v>
      </c>
    </row>
    <row r="200" spans="2:4" ht="12.75">
      <c r="B200" s="58" t="s">
        <v>993</v>
      </c>
      <c r="D200" s="58" t="s">
        <v>142</v>
      </c>
    </row>
    <row r="201" spans="2:4" ht="12.75">
      <c r="B201" s="58" t="s">
        <v>697</v>
      </c>
      <c r="D201" s="58" t="s">
        <v>143</v>
      </c>
    </row>
    <row r="202" spans="2:4" ht="12.75">
      <c r="B202" s="58" t="s">
        <v>996</v>
      </c>
      <c r="D202" s="58" t="s">
        <v>144</v>
      </c>
    </row>
    <row r="203" spans="2:4" ht="12.75">
      <c r="B203" s="58" t="s">
        <v>698</v>
      </c>
      <c r="D203" s="58" t="s">
        <v>145</v>
      </c>
    </row>
    <row r="204" spans="2:4" ht="12.75">
      <c r="B204" s="58" t="s">
        <v>699</v>
      </c>
      <c r="D204" s="58" t="s">
        <v>146</v>
      </c>
    </row>
    <row r="205" spans="2:4" ht="12.75">
      <c r="B205" s="58" t="s">
        <v>700</v>
      </c>
      <c r="D205" s="58" t="s">
        <v>147</v>
      </c>
    </row>
    <row r="206" spans="2:4" ht="12.75">
      <c r="B206" s="58" t="s">
        <v>995</v>
      </c>
      <c r="D206" s="58" t="s">
        <v>148</v>
      </c>
    </row>
    <row r="207" spans="2:4" ht="12.75">
      <c r="B207" s="58" t="s">
        <v>992</v>
      </c>
      <c r="D207" s="58" t="s">
        <v>149</v>
      </c>
    </row>
    <row r="208" spans="2:4" ht="12.75">
      <c r="B208" s="58" t="s">
        <v>994</v>
      </c>
      <c r="D208" s="58" t="s">
        <v>150</v>
      </c>
    </row>
    <row r="209" spans="2:4" ht="12.75">
      <c r="B209" s="58" t="s">
        <v>701</v>
      </c>
      <c r="D209" s="58" t="s">
        <v>151</v>
      </c>
    </row>
    <row r="210" spans="2:4" ht="12.75">
      <c r="B210" s="58" t="s">
        <v>702</v>
      </c>
      <c r="D210" s="58" t="s">
        <v>152</v>
      </c>
    </row>
    <row r="211" spans="2:4" ht="12.75">
      <c r="B211" s="58" t="s">
        <v>605</v>
      </c>
      <c r="D211" s="58" t="s">
        <v>153</v>
      </c>
    </row>
    <row r="212" spans="2:4" ht="12.75">
      <c r="B212" s="58" t="s">
        <v>703</v>
      </c>
      <c r="D212" s="58" t="s">
        <v>154</v>
      </c>
    </row>
    <row r="213" spans="2:4" ht="12.75">
      <c r="B213" s="58" t="s">
        <v>704</v>
      </c>
      <c r="D213" s="58" t="s">
        <v>155</v>
      </c>
    </row>
    <row r="214" spans="2:4" ht="12.75">
      <c r="B214" s="58" t="s">
        <v>705</v>
      </c>
      <c r="D214" s="58" t="s">
        <v>156</v>
      </c>
    </row>
    <row r="215" spans="2:4" ht="12.75">
      <c r="B215" s="58" t="s">
        <v>706</v>
      </c>
      <c r="D215" s="58" t="s">
        <v>157</v>
      </c>
    </row>
    <row r="216" spans="2:4" ht="12.75">
      <c r="B216" s="58" t="s">
        <v>707</v>
      </c>
      <c r="D216" s="58" t="s">
        <v>158</v>
      </c>
    </row>
    <row r="217" spans="2:4" ht="12.75">
      <c r="B217" s="58" t="s">
        <v>708</v>
      </c>
      <c r="D217" s="58" t="s">
        <v>159</v>
      </c>
    </row>
    <row r="218" spans="2:4" ht="12.75">
      <c r="B218" s="58" t="s">
        <v>997</v>
      </c>
      <c r="D218" s="58" t="s">
        <v>160</v>
      </c>
    </row>
    <row r="219" spans="2:4" ht="12.75">
      <c r="B219" s="58" t="s">
        <v>709</v>
      </c>
      <c r="D219" s="58" t="s">
        <v>161</v>
      </c>
    </row>
    <row r="220" spans="2:4" ht="12.75">
      <c r="B220" s="58" t="s">
        <v>710</v>
      </c>
      <c r="D220" s="58" t="s">
        <v>162</v>
      </c>
    </row>
    <row r="221" spans="2:4" ht="12.75">
      <c r="B221" s="58" t="s">
        <v>711</v>
      </c>
      <c r="D221" s="58" t="s">
        <v>163</v>
      </c>
    </row>
    <row r="222" spans="2:4" ht="12.75">
      <c r="B222" s="58" t="s">
        <v>998</v>
      </c>
      <c r="D222" s="58" t="s">
        <v>164</v>
      </c>
    </row>
    <row r="223" spans="2:4" ht="12.75">
      <c r="B223" s="58" t="s">
        <v>712</v>
      </c>
      <c r="D223" s="58" t="s">
        <v>165</v>
      </c>
    </row>
    <row r="224" spans="2:4" ht="12.75">
      <c r="B224" s="58" t="s">
        <v>713</v>
      </c>
      <c r="D224" s="58" t="s">
        <v>166</v>
      </c>
    </row>
    <row r="225" spans="2:4" ht="12.75">
      <c r="B225" s="58" t="s">
        <v>714</v>
      </c>
      <c r="D225" s="58" t="s">
        <v>167</v>
      </c>
    </row>
    <row r="226" spans="2:4" ht="12.75">
      <c r="B226" s="58" t="s">
        <v>715</v>
      </c>
      <c r="D226" s="58" t="s">
        <v>168</v>
      </c>
    </row>
    <row r="227" spans="2:4" ht="12.75">
      <c r="B227" s="58" t="s">
        <v>716</v>
      </c>
      <c r="D227" s="58" t="s">
        <v>169</v>
      </c>
    </row>
    <row r="228" spans="2:4" ht="12.75">
      <c r="B228" s="58" t="s">
        <v>999</v>
      </c>
      <c r="D228" s="58" t="s">
        <v>170</v>
      </c>
    </row>
    <row r="229" spans="2:4" ht="12.75">
      <c r="B229" s="58" t="s">
        <v>717</v>
      </c>
      <c r="D229" s="58" t="s">
        <v>171</v>
      </c>
    </row>
    <row r="230" spans="2:4" ht="12.75">
      <c r="B230" s="58" t="s">
        <v>1000</v>
      </c>
      <c r="D230" s="58" t="s">
        <v>172</v>
      </c>
    </row>
    <row r="231" spans="2:4" ht="12.75">
      <c r="B231" s="58" t="s">
        <v>718</v>
      </c>
      <c r="D231" s="58" t="s">
        <v>173</v>
      </c>
    </row>
    <row r="232" spans="2:4" ht="12.75">
      <c r="B232" s="58" t="s">
        <v>719</v>
      </c>
      <c r="D232" s="58" t="s">
        <v>174</v>
      </c>
    </row>
    <row r="233" spans="2:4" ht="12.75">
      <c r="B233" s="58" t="s">
        <v>720</v>
      </c>
      <c r="D233" s="58" t="s">
        <v>175</v>
      </c>
    </row>
    <row r="234" spans="2:4" ht="12.75">
      <c r="B234" s="58" t="s">
        <v>721</v>
      </c>
      <c r="D234" s="58" t="s">
        <v>176</v>
      </c>
    </row>
    <row r="235" spans="2:4" ht="12.75">
      <c r="B235" s="58" t="s">
        <v>722</v>
      </c>
      <c r="D235" s="58" t="s">
        <v>177</v>
      </c>
    </row>
    <row r="236" spans="2:4" ht="12.75">
      <c r="B236" s="58" t="s">
        <v>1001</v>
      </c>
      <c r="D236" s="58" t="s">
        <v>178</v>
      </c>
    </row>
    <row r="237" spans="2:4" ht="12.75">
      <c r="B237" s="58" t="s">
        <v>723</v>
      </c>
      <c r="D237" s="58" t="s">
        <v>179</v>
      </c>
    </row>
    <row r="238" spans="2:4" ht="12.75">
      <c r="B238" s="58" t="s">
        <v>724</v>
      </c>
      <c r="D238" s="58" t="s">
        <v>180</v>
      </c>
    </row>
    <row r="239" spans="2:4" ht="12.75">
      <c r="B239" s="58" t="s">
        <v>725</v>
      </c>
      <c r="D239" s="58" t="s">
        <v>181</v>
      </c>
    </row>
    <row r="240" spans="2:4" ht="12.75">
      <c r="B240" s="58" t="s">
        <v>726</v>
      </c>
      <c r="D240" s="58" t="s">
        <v>182</v>
      </c>
    </row>
    <row r="241" spans="2:4" ht="12.75">
      <c r="B241" s="58" t="s">
        <v>727</v>
      </c>
      <c r="D241" s="58" t="s">
        <v>183</v>
      </c>
    </row>
    <row r="242" spans="2:4" ht="12.75">
      <c r="B242" s="58" t="s">
        <v>728</v>
      </c>
      <c r="D242" s="58" t="s">
        <v>184</v>
      </c>
    </row>
    <row r="243" spans="2:4" ht="12.75">
      <c r="B243" s="58" t="s">
        <v>729</v>
      </c>
      <c r="D243" s="58" t="s">
        <v>185</v>
      </c>
    </row>
    <row r="244" spans="2:4" ht="12.75">
      <c r="B244" s="58" t="s">
        <v>730</v>
      </c>
      <c r="D244" s="58" t="s">
        <v>186</v>
      </c>
    </row>
    <row r="245" spans="2:4" ht="12.75">
      <c r="B245" s="58" t="s">
        <v>731</v>
      </c>
      <c r="D245" s="58" t="s">
        <v>187</v>
      </c>
    </row>
    <row r="246" spans="2:4" ht="12.75">
      <c r="B246" s="58" t="s">
        <v>732</v>
      </c>
      <c r="D246" s="58" t="s">
        <v>188</v>
      </c>
    </row>
    <row r="247" spans="2:4" ht="12.75">
      <c r="B247" s="58" t="s">
        <v>733</v>
      </c>
      <c r="D247" s="58" t="s">
        <v>189</v>
      </c>
    </row>
    <row r="248" spans="2:4" ht="12.75">
      <c r="B248" s="58" t="s">
        <v>734</v>
      </c>
      <c r="D248" s="58" t="s">
        <v>190</v>
      </c>
    </row>
    <row r="249" spans="2:4" ht="12.75">
      <c r="B249" s="58" t="s">
        <v>1008</v>
      </c>
      <c r="D249" s="58" t="s">
        <v>191</v>
      </c>
    </row>
    <row r="250" spans="2:4" ht="12.75">
      <c r="B250" s="58" t="s">
        <v>735</v>
      </c>
      <c r="D250" s="58" t="s">
        <v>192</v>
      </c>
    </row>
    <row r="251" spans="2:4" ht="12.75">
      <c r="B251" s="58" t="s">
        <v>736</v>
      </c>
      <c r="D251" s="58" t="s">
        <v>193</v>
      </c>
    </row>
    <row r="252" spans="2:4" ht="12.75">
      <c r="B252" s="58" t="s">
        <v>737</v>
      </c>
      <c r="D252" s="58" t="s">
        <v>194</v>
      </c>
    </row>
    <row r="253" spans="2:4" ht="12.75">
      <c r="B253" s="58" t="s">
        <v>738</v>
      </c>
      <c r="D253" s="58" t="s">
        <v>195</v>
      </c>
    </row>
    <row r="254" spans="2:4" ht="12.75">
      <c r="B254" s="58" t="s">
        <v>739</v>
      </c>
      <c r="D254" s="58" t="s">
        <v>196</v>
      </c>
    </row>
    <row r="255" spans="2:4" ht="12.75">
      <c r="B255" s="58" t="s">
        <v>740</v>
      </c>
      <c r="D255" s="58" t="s">
        <v>197</v>
      </c>
    </row>
    <row r="256" spans="2:4" ht="12.75">
      <c r="B256" s="58" t="s">
        <v>741</v>
      </c>
      <c r="D256" s="58" t="s">
        <v>198</v>
      </c>
    </row>
    <row r="257" spans="2:4" ht="12.75">
      <c r="B257" s="58" t="s">
        <v>742</v>
      </c>
      <c r="D257" s="58" t="s">
        <v>199</v>
      </c>
    </row>
    <row r="258" spans="2:4" ht="12.75">
      <c r="B258" s="59" t="s">
        <v>743</v>
      </c>
      <c r="D258" s="58" t="s">
        <v>200</v>
      </c>
    </row>
    <row r="259" spans="2:4" ht="12.75">
      <c r="B259" s="58" t="s">
        <v>744</v>
      </c>
      <c r="D259" s="58" t="s">
        <v>201</v>
      </c>
    </row>
    <row r="260" spans="2:4" ht="12.75">
      <c r="B260" s="58" t="s">
        <v>745</v>
      </c>
      <c r="D260" s="58" t="s">
        <v>202</v>
      </c>
    </row>
    <row r="261" spans="2:4" ht="12.75">
      <c r="B261" s="58" t="s">
        <v>746</v>
      </c>
      <c r="D261" s="58" t="s">
        <v>203</v>
      </c>
    </row>
    <row r="262" spans="2:4" ht="12.75">
      <c r="B262" s="58" t="s">
        <v>747</v>
      </c>
      <c r="D262" s="58" t="s">
        <v>204</v>
      </c>
    </row>
    <row r="263" spans="2:4" ht="12.75">
      <c r="B263" s="58" t="s">
        <v>748</v>
      </c>
      <c r="D263" s="58" t="s">
        <v>205</v>
      </c>
    </row>
    <row r="264" spans="2:4" ht="12.75">
      <c r="B264" s="58" t="s">
        <v>749</v>
      </c>
      <c r="D264" s="58" t="s">
        <v>206</v>
      </c>
    </row>
    <row r="265" spans="2:4" ht="12.75">
      <c r="B265" s="58" t="s">
        <v>750</v>
      </c>
      <c r="D265" s="58" t="s">
        <v>207</v>
      </c>
    </row>
    <row r="266" spans="2:4" ht="12.75">
      <c r="B266" s="58" t="s">
        <v>751</v>
      </c>
      <c r="D266" s="58" t="s">
        <v>208</v>
      </c>
    </row>
    <row r="267" spans="2:4" ht="12.75">
      <c r="B267" s="58" t="s">
        <v>752</v>
      </c>
      <c r="D267" s="58" t="s">
        <v>209</v>
      </c>
    </row>
    <row r="268" spans="2:4" ht="12.75">
      <c r="B268" s="58" t="s">
        <v>753</v>
      </c>
      <c r="D268" s="58" t="s">
        <v>210</v>
      </c>
    </row>
    <row r="269" spans="2:4" ht="12.75">
      <c r="B269" s="58" t="s">
        <v>754</v>
      </c>
      <c r="D269" s="58" t="s">
        <v>211</v>
      </c>
    </row>
    <row r="270" spans="2:4" ht="12.75">
      <c r="B270" s="58" t="s">
        <v>755</v>
      </c>
      <c r="D270" s="58" t="s">
        <v>212</v>
      </c>
    </row>
    <row r="271" spans="2:4" ht="12.75">
      <c r="B271" s="58" t="s">
        <v>756</v>
      </c>
      <c r="D271" s="58" t="s">
        <v>213</v>
      </c>
    </row>
    <row r="272" spans="2:4" ht="12.75">
      <c r="B272" s="58" t="s">
        <v>757</v>
      </c>
      <c r="D272" s="58" t="s">
        <v>214</v>
      </c>
    </row>
    <row r="273" spans="2:4" ht="12.75">
      <c r="B273" s="58" t="s">
        <v>758</v>
      </c>
      <c r="D273" s="58" t="s">
        <v>215</v>
      </c>
    </row>
    <row r="274" spans="2:4" ht="12.75">
      <c r="B274" s="58" t="s">
        <v>759</v>
      </c>
      <c r="D274" s="58" t="s">
        <v>216</v>
      </c>
    </row>
    <row r="275" spans="2:4" ht="12.75">
      <c r="B275" s="58" t="s">
        <v>1002</v>
      </c>
      <c r="D275" s="58" t="s">
        <v>217</v>
      </c>
    </row>
    <row r="276" spans="2:4" ht="12.75">
      <c r="B276" s="58" t="s">
        <v>760</v>
      </c>
      <c r="D276" s="58" t="s">
        <v>218</v>
      </c>
    </row>
    <row r="277" spans="2:4" ht="12.75">
      <c r="B277" s="58" t="s">
        <v>761</v>
      </c>
      <c r="D277" s="58" t="s">
        <v>219</v>
      </c>
    </row>
    <row r="278" spans="2:4" ht="12.75">
      <c r="B278" s="58" t="s">
        <v>762</v>
      </c>
      <c r="D278" s="58" t="s">
        <v>220</v>
      </c>
    </row>
    <row r="279" spans="2:4" ht="12.75">
      <c r="B279" s="58" t="s">
        <v>763</v>
      </c>
      <c r="D279" s="58" t="s">
        <v>221</v>
      </c>
    </row>
    <row r="280" spans="2:4" ht="12.75">
      <c r="B280" s="58" t="s">
        <v>764</v>
      </c>
      <c r="D280" s="58" t="s">
        <v>222</v>
      </c>
    </row>
    <row r="281" spans="2:4" ht="12.75">
      <c r="B281" s="58" t="s">
        <v>765</v>
      </c>
      <c r="D281" s="58" t="s">
        <v>223</v>
      </c>
    </row>
    <row r="282" spans="2:4" ht="12.75">
      <c r="B282" s="58" t="s">
        <v>766</v>
      </c>
      <c r="D282" s="58" t="s">
        <v>224</v>
      </c>
    </row>
    <row r="283" spans="2:4" ht="12.75">
      <c r="B283" s="58" t="s">
        <v>767</v>
      </c>
      <c r="D283" s="58" t="s">
        <v>225</v>
      </c>
    </row>
    <row r="284" spans="2:4" ht="12.75">
      <c r="B284" s="58" t="s">
        <v>768</v>
      </c>
      <c r="D284" s="58" t="s">
        <v>226</v>
      </c>
    </row>
    <row r="285" spans="2:4" ht="12.75">
      <c r="B285" s="58" t="s">
        <v>769</v>
      </c>
      <c r="D285" s="58" t="s">
        <v>227</v>
      </c>
    </row>
    <row r="286" spans="2:4" ht="12.75">
      <c r="B286" s="58" t="s">
        <v>770</v>
      </c>
      <c r="D286" s="58" t="s">
        <v>228</v>
      </c>
    </row>
    <row r="287" spans="2:4" ht="12.75">
      <c r="B287" s="58" t="s">
        <v>771</v>
      </c>
      <c r="D287" s="58" t="s">
        <v>229</v>
      </c>
    </row>
    <row r="288" spans="2:4" ht="12.75">
      <c r="B288" s="58" t="s">
        <v>772</v>
      </c>
      <c r="D288" s="58" t="s">
        <v>230</v>
      </c>
    </row>
    <row r="289" spans="2:4" ht="12.75">
      <c r="B289" s="58" t="s">
        <v>773</v>
      </c>
      <c r="D289" s="58" t="s">
        <v>231</v>
      </c>
    </row>
    <row r="290" spans="2:4" ht="12.75">
      <c r="B290" s="58" t="s">
        <v>774</v>
      </c>
      <c r="D290" s="58" t="s">
        <v>232</v>
      </c>
    </row>
    <row r="291" spans="2:4" ht="12.75">
      <c r="B291" s="58" t="s">
        <v>775</v>
      </c>
      <c r="D291" s="58" t="s">
        <v>233</v>
      </c>
    </row>
    <row r="292" spans="2:4" ht="12.75">
      <c r="B292" s="58" t="s">
        <v>776</v>
      </c>
      <c r="D292" s="58" t="s">
        <v>234</v>
      </c>
    </row>
    <row r="293" spans="2:4" ht="12.75">
      <c r="B293" s="58" t="s">
        <v>777</v>
      </c>
      <c r="D293" s="58" t="s">
        <v>235</v>
      </c>
    </row>
    <row r="294" spans="2:4" ht="12.75">
      <c r="B294" s="58" t="s">
        <v>778</v>
      </c>
      <c r="D294" s="58" t="s">
        <v>236</v>
      </c>
    </row>
    <row r="295" spans="2:4" ht="12.75">
      <c r="B295" s="58" t="s">
        <v>237</v>
      </c>
      <c r="D295" s="58" t="s">
        <v>237</v>
      </c>
    </row>
    <row r="296" spans="2:4" ht="12.75">
      <c r="B296" s="58" t="s">
        <v>779</v>
      </c>
      <c r="D296" s="58" t="s">
        <v>238</v>
      </c>
    </row>
    <row r="297" spans="2:4" ht="12.75">
      <c r="B297" s="58" t="s">
        <v>780</v>
      </c>
      <c r="D297" s="58" t="s">
        <v>239</v>
      </c>
    </row>
    <row r="298" spans="2:4" ht="12.75">
      <c r="B298" s="58" t="s">
        <v>781</v>
      </c>
      <c r="D298" s="58" t="s">
        <v>240</v>
      </c>
    </row>
    <row r="299" spans="2:4" ht="12.75">
      <c r="B299" s="58" t="s">
        <v>782</v>
      </c>
      <c r="D299" s="58" t="s">
        <v>241</v>
      </c>
    </row>
    <row r="300" spans="2:4" ht="12.75">
      <c r="B300" s="58" t="s">
        <v>783</v>
      </c>
      <c r="D300" s="58" t="s">
        <v>242</v>
      </c>
    </row>
    <row r="301" spans="2:4" ht="12.75">
      <c r="B301" s="58" t="s">
        <v>243</v>
      </c>
      <c r="D301" s="58" t="s">
        <v>243</v>
      </c>
    </row>
    <row r="302" spans="2:4" ht="12.75">
      <c r="B302" s="58" t="s">
        <v>784</v>
      </c>
      <c r="D302" s="58" t="s">
        <v>244</v>
      </c>
    </row>
    <row r="303" spans="2:4" ht="12.75">
      <c r="B303" s="58" t="s">
        <v>785</v>
      </c>
      <c r="D303" s="58" t="s">
        <v>245</v>
      </c>
    </row>
    <row r="304" spans="2:4" ht="12.75">
      <c r="B304" s="58" t="s">
        <v>786</v>
      </c>
      <c r="D304" s="58" t="s">
        <v>246</v>
      </c>
    </row>
    <row r="305" spans="2:4" ht="12.75">
      <c r="B305" s="58" t="s">
        <v>787</v>
      </c>
      <c r="D305" s="58" t="s">
        <v>247</v>
      </c>
    </row>
    <row r="306" spans="2:4" ht="12.75">
      <c r="B306" s="58" t="s">
        <v>248</v>
      </c>
      <c r="D306" s="58" t="s">
        <v>248</v>
      </c>
    </row>
    <row r="307" spans="2:4" ht="12.75">
      <c r="B307" s="58" t="s">
        <v>788</v>
      </c>
      <c r="D307" s="58" t="s">
        <v>249</v>
      </c>
    </row>
    <row r="308" spans="2:4" ht="12.75">
      <c r="B308" s="58" t="s">
        <v>789</v>
      </c>
      <c r="D308" s="58" t="s">
        <v>250</v>
      </c>
    </row>
    <row r="309" spans="2:4" ht="12.75">
      <c r="B309" s="58" t="s">
        <v>790</v>
      </c>
      <c r="D309" s="58" t="s">
        <v>251</v>
      </c>
    </row>
    <row r="310" spans="2:4" ht="12.75">
      <c r="B310" s="58" t="s">
        <v>791</v>
      </c>
      <c r="D310" s="58" t="s">
        <v>252</v>
      </c>
    </row>
    <row r="311" spans="2:4" ht="12.75">
      <c r="B311" s="58" t="s">
        <v>792</v>
      </c>
      <c r="D311" s="58" t="s">
        <v>253</v>
      </c>
    </row>
    <row r="312" spans="2:4" ht="12.75">
      <c r="B312" s="58" t="s">
        <v>793</v>
      </c>
      <c r="D312" s="58" t="s">
        <v>254</v>
      </c>
    </row>
    <row r="313" spans="2:4" ht="12.75">
      <c r="B313" s="58" t="s">
        <v>794</v>
      </c>
      <c r="D313" s="58" t="s">
        <v>255</v>
      </c>
    </row>
    <row r="314" spans="2:4" ht="12.75">
      <c r="B314" s="58" t="s">
        <v>795</v>
      </c>
      <c r="D314" s="58" t="s">
        <v>256</v>
      </c>
    </row>
    <row r="315" spans="2:4" ht="12.75">
      <c r="B315" s="58" t="s">
        <v>796</v>
      </c>
      <c r="D315" s="58" t="s">
        <v>257</v>
      </c>
    </row>
    <row r="316" spans="2:4" ht="12.75">
      <c r="B316" s="58" t="s">
        <v>797</v>
      </c>
      <c r="D316" s="58" t="s">
        <v>258</v>
      </c>
    </row>
    <row r="317" spans="2:4" ht="12.75">
      <c r="B317" s="58" t="s">
        <v>798</v>
      </c>
      <c r="D317" s="58" t="s">
        <v>259</v>
      </c>
    </row>
    <row r="318" spans="2:4" ht="12.75">
      <c r="B318" s="58" t="s">
        <v>799</v>
      </c>
      <c r="D318" s="58" t="s">
        <v>260</v>
      </c>
    </row>
    <row r="319" spans="2:4" ht="12.75">
      <c r="B319" s="58" t="s">
        <v>800</v>
      </c>
      <c r="D319" s="58" t="s">
        <v>261</v>
      </c>
    </row>
    <row r="320" spans="2:4" ht="12.75">
      <c r="B320" s="58" t="s">
        <v>801</v>
      </c>
      <c r="D320" s="58" t="s">
        <v>262</v>
      </c>
    </row>
    <row r="321" spans="2:4" ht="12.75">
      <c r="B321" s="58" t="s">
        <v>802</v>
      </c>
      <c r="D321" s="58" t="s">
        <v>263</v>
      </c>
    </row>
    <row r="322" spans="2:4" ht="12.75">
      <c r="B322" s="58" t="s">
        <v>803</v>
      </c>
      <c r="D322" s="58" t="s">
        <v>264</v>
      </c>
    </row>
    <row r="323" spans="2:4" ht="12.75">
      <c r="B323" s="58" t="s">
        <v>804</v>
      </c>
      <c r="D323" s="58" t="s">
        <v>265</v>
      </c>
    </row>
    <row r="324" spans="2:4" ht="12.75">
      <c r="B324" s="58" t="s">
        <v>805</v>
      </c>
      <c r="D324" s="58" t="s">
        <v>266</v>
      </c>
    </row>
    <row r="325" spans="2:4" ht="12.75">
      <c r="B325" s="58" t="s">
        <v>1012</v>
      </c>
      <c r="D325" s="58" t="s">
        <v>267</v>
      </c>
    </row>
    <row r="326" spans="2:4" ht="12.75">
      <c r="B326" s="58" t="s">
        <v>1014</v>
      </c>
      <c r="D326" s="58" t="s">
        <v>268</v>
      </c>
    </row>
    <row r="327" spans="2:4" ht="12.75">
      <c r="B327" s="58" t="s">
        <v>1013</v>
      </c>
      <c r="D327" s="58" t="s">
        <v>269</v>
      </c>
    </row>
    <row r="328" spans="2:4" ht="12.75">
      <c r="B328" s="58" t="s">
        <v>1011</v>
      </c>
      <c r="D328" s="58" t="s">
        <v>270</v>
      </c>
    </row>
    <row r="329" spans="2:4" ht="12.75">
      <c r="B329" s="58" t="s">
        <v>1004</v>
      </c>
      <c r="D329" s="58" t="s">
        <v>271</v>
      </c>
    </row>
    <row r="330" spans="2:4" ht="12.75">
      <c r="B330" s="58" t="s">
        <v>1006</v>
      </c>
      <c r="D330" s="58" t="s">
        <v>272</v>
      </c>
    </row>
    <row r="331" spans="2:4" ht="12.75">
      <c r="B331" s="58" t="s">
        <v>1009</v>
      </c>
      <c r="D331" s="58" t="s">
        <v>273</v>
      </c>
    </row>
    <row r="332" spans="2:4" ht="12.75">
      <c r="B332" s="58" t="s">
        <v>1010</v>
      </c>
      <c r="D332" s="58" t="s">
        <v>274</v>
      </c>
    </row>
    <row r="333" spans="2:4" ht="12.75">
      <c r="B333" s="58" t="s">
        <v>1007</v>
      </c>
      <c r="D333" s="58" t="s">
        <v>275</v>
      </c>
    </row>
    <row r="334" spans="2:4" ht="12.75">
      <c r="B334" s="58" t="s">
        <v>1008</v>
      </c>
      <c r="D334" s="58" t="s">
        <v>276</v>
      </c>
    </row>
    <row r="335" spans="2:4" ht="12.75">
      <c r="B335" s="58" t="s">
        <v>806</v>
      </c>
      <c r="D335" s="58" t="s">
        <v>277</v>
      </c>
    </row>
    <row r="336" spans="2:4" ht="12.75">
      <c r="B336" s="58" t="s">
        <v>807</v>
      </c>
      <c r="D336" s="58" t="s">
        <v>278</v>
      </c>
    </row>
    <row r="337" spans="2:4" ht="12.75">
      <c r="B337" s="58" t="s">
        <v>808</v>
      </c>
      <c r="D337" s="58" t="s">
        <v>279</v>
      </c>
    </row>
    <row r="338" spans="2:4" ht="12.75">
      <c r="B338" s="58" t="s">
        <v>809</v>
      </c>
      <c r="D338" s="58" t="s">
        <v>280</v>
      </c>
    </row>
    <row r="339" spans="2:4" ht="12.75">
      <c r="B339" s="58" t="s">
        <v>810</v>
      </c>
      <c r="D339" s="58" t="s">
        <v>281</v>
      </c>
    </row>
    <row r="340" spans="2:4" ht="12.75">
      <c r="B340" s="58" t="s">
        <v>1003</v>
      </c>
      <c r="D340" s="58" t="s">
        <v>282</v>
      </c>
    </row>
    <row r="341" spans="2:4" ht="12.75">
      <c r="B341" s="58" t="s">
        <v>811</v>
      </c>
      <c r="D341" s="58" t="s">
        <v>283</v>
      </c>
    </row>
    <row r="342" spans="2:4" ht="12.75">
      <c r="B342" s="58" t="s">
        <v>812</v>
      </c>
      <c r="D342" s="58" t="s">
        <v>284</v>
      </c>
    </row>
    <row r="343" spans="2:4" ht="12.75">
      <c r="B343" s="58" t="s">
        <v>813</v>
      </c>
      <c r="D343" s="58" t="s">
        <v>285</v>
      </c>
    </row>
    <row r="344" spans="2:4" ht="12.75">
      <c r="B344" s="58" t="s">
        <v>814</v>
      </c>
      <c r="D344" s="58" t="s">
        <v>286</v>
      </c>
    </row>
    <row r="345" spans="2:4" ht="12.75">
      <c r="B345" s="58" t="s">
        <v>815</v>
      </c>
      <c r="D345" s="58" t="s">
        <v>287</v>
      </c>
    </row>
    <row r="346" spans="2:4" ht="12.75">
      <c r="B346" s="58" t="s">
        <v>816</v>
      </c>
      <c r="D346" s="58" t="s">
        <v>288</v>
      </c>
    </row>
    <row r="347" spans="2:4" ht="12.75">
      <c r="B347" s="58" t="s">
        <v>817</v>
      </c>
      <c r="D347" s="58" t="s">
        <v>289</v>
      </c>
    </row>
    <row r="348" spans="2:4" ht="12.75">
      <c r="B348" s="58" t="s">
        <v>818</v>
      </c>
      <c r="D348" s="58" t="s">
        <v>290</v>
      </c>
    </row>
    <row r="349" spans="2:4" ht="12.75">
      <c r="B349" s="58" t="s">
        <v>819</v>
      </c>
      <c r="D349" s="58" t="s">
        <v>291</v>
      </c>
    </row>
    <row r="350" spans="2:4" ht="12.75">
      <c r="B350" s="58" t="s">
        <v>971</v>
      </c>
      <c r="D350" s="58" t="s">
        <v>292</v>
      </c>
    </row>
    <row r="351" spans="2:4" ht="12.75">
      <c r="B351" s="58" t="s">
        <v>820</v>
      </c>
      <c r="D351" s="58" t="s">
        <v>293</v>
      </c>
    </row>
    <row r="352" spans="2:4" ht="12.75">
      <c r="B352" s="58" t="s">
        <v>821</v>
      </c>
      <c r="D352" s="58" t="s">
        <v>294</v>
      </c>
    </row>
    <row r="353" spans="2:4" ht="12.75">
      <c r="B353" s="58" t="s">
        <v>822</v>
      </c>
      <c r="D353" s="58" t="s">
        <v>295</v>
      </c>
    </row>
    <row r="354" spans="2:4" ht="12.75">
      <c r="B354" s="58" t="s">
        <v>823</v>
      </c>
      <c r="D354" s="58" t="s">
        <v>296</v>
      </c>
    </row>
    <row r="355" spans="2:4" ht="12.75">
      <c r="B355" s="58" t="s">
        <v>824</v>
      </c>
      <c r="D355" s="58" t="s">
        <v>297</v>
      </c>
    </row>
    <row r="356" spans="2:4" ht="12.75">
      <c r="B356" s="58" t="s">
        <v>825</v>
      </c>
      <c r="D356" s="58" t="s">
        <v>298</v>
      </c>
    </row>
    <row r="357" spans="2:4" ht="12.75">
      <c r="B357" s="58" t="s">
        <v>826</v>
      </c>
      <c r="D357" s="58" t="s">
        <v>299</v>
      </c>
    </row>
    <row r="358" spans="2:4" ht="12.75">
      <c r="B358" s="58" t="s">
        <v>827</v>
      </c>
      <c r="D358" s="58" t="s">
        <v>300</v>
      </c>
    </row>
    <row r="359" spans="2:4" ht="12.75">
      <c r="B359" s="58" t="s">
        <v>828</v>
      </c>
      <c r="D359" s="58" t="s">
        <v>301</v>
      </c>
    </row>
    <row r="360" spans="2:4" ht="12.75">
      <c r="B360" s="58" t="s">
        <v>829</v>
      </c>
      <c r="D360" s="58" t="s">
        <v>302</v>
      </c>
    </row>
    <row r="361" spans="2:4" ht="12.75">
      <c r="B361" s="58" t="s">
        <v>830</v>
      </c>
      <c r="D361" s="58" t="s">
        <v>303</v>
      </c>
    </row>
    <row r="362" spans="2:4" ht="12.75">
      <c r="B362" s="58" t="s">
        <v>831</v>
      </c>
      <c r="D362" s="58" t="s">
        <v>304</v>
      </c>
    </row>
    <row r="363" spans="2:4" ht="12.75">
      <c r="B363" s="58" t="s">
        <v>1005</v>
      </c>
      <c r="D363" s="58" t="s">
        <v>305</v>
      </c>
    </row>
    <row r="364" spans="2:4" ht="12.75">
      <c r="B364" s="58" t="s">
        <v>832</v>
      </c>
      <c r="D364" s="58" t="s">
        <v>306</v>
      </c>
    </row>
    <row r="365" spans="2:4" ht="12.75">
      <c r="B365" s="58" t="s">
        <v>833</v>
      </c>
      <c r="D365" s="58" t="s">
        <v>307</v>
      </c>
    </row>
    <row r="366" spans="2:4" ht="12.75">
      <c r="B366" s="58" t="s">
        <v>834</v>
      </c>
      <c r="D366" s="58" t="s">
        <v>308</v>
      </c>
    </row>
    <row r="367" spans="2:4" ht="12.75">
      <c r="B367" s="58" t="s">
        <v>835</v>
      </c>
      <c r="D367" s="58" t="s">
        <v>309</v>
      </c>
    </row>
    <row r="368" spans="2:4" ht="12.75">
      <c r="B368" s="58" t="s">
        <v>836</v>
      </c>
      <c r="D368" s="58" t="s">
        <v>310</v>
      </c>
    </row>
    <row r="369" spans="2:4" ht="12.75">
      <c r="B369" s="58" t="s">
        <v>837</v>
      </c>
      <c r="D369" s="58" t="s">
        <v>311</v>
      </c>
    </row>
    <row r="370" spans="2:4" ht="12.75">
      <c r="B370" s="58" t="s">
        <v>838</v>
      </c>
      <c r="D370" s="58" t="s">
        <v>312</v>
      </c>
    </row>
    <row r="371" spans="2:4" ht="12.75">
      <c r="B371" s="58" t="s">
        <v>839</v>
      </c>
      <c r="D371" s="58" t="s">
        <v>313</v>
      </c>
    </row>
    <row r="372" spans="2:4" ht="12.75">
      <c r="B372" s="58" t="s">
        <v>840</v>
      </c>
      <c r="D372" s="58" t="s">
        <v>314</v>
      </c>
    </row>
    <row r="373" spans="2:4" ht="12.75">
      <c r="B373" s="58" t="s">
        <v>841</v>
      </c>
      <c r="D373" s="58" t="s">
        <v>315</v>
      </c>
    </row>
    <row r="374" spans="2:4" ht="12.75">
      <c r="B374" s="58" t="s">
        <v>842</v>
      </c>
      <c r="D374" s="58" t="s">
        <v>316</v>
      </c>
    </row>
    <row r="375" spans="2:4" ht="12.75">
      <c r="B375" s="58" t="s">
        <v>843</v>
      </c>
      <c r="D375" s="58" t="s">
        <v>317</v>
      </c>
    </row>
    <row r="376" spans="2:4" ht="12.75">
      <c r="B376" s="58" t="s">
        <v>844</v>
      </c>
      <c r="D376" s="58" t="s">
        <v>318</v>
      </c>
    </row>
    <row r="377" spans="2:4" ht="12.75">
      <c r="B377" s="58" t="s">
        <v>845</v>
      </c>
      <c r="D377" s="58" t="s">
        <v>319</v>
      </c>
    </row>
    <row r="378" spans="2:4" ht="12.75">
      <c r="B378" s="58" t="s">
        <v>1031</v>
      </c>
      <c r="D378" s="58" t="s">
        <v>320</v>
      </c>
    </row>
    <row r="379" spans="2:4" ht="12.75">
      <c r="B379" s="58" t="s">
        <v>1015</v>
      </c>
      <c r="D379" s="58" t="s">
        <v>321</v>
      </c>
    </row>
    <row r="380" spans="2:4" ht="12.75">
      <c r="B380" s="58" t="s">
        <v>846</v>
      </c>
      <c r="D380" s="58" t="s">
        <v>322</v>
      </c>
    </row>
    <row r="381" spans="2:4" ht="12.75">
      <c r="B381" s="58" t="s">
        <v>1017</v>
      </c>
      <c r="D381" s="58" t="s">
        <v>323</v>
      </c>
    </row>
    <row r="382" spans="2:4" ht="12.75">
      <c r="B382" s="58" t="s">
        <v>847</v>
      </c>
      <c r="D382" s="58" t="s">
        <v>324</v>
      </c>
    </row>
    <row r="383" spans="2:4" ht="12.75">
      <c r="B383" s="58" t="s">
        <v>1018</v>
      </c>
      <c r="D383" s="58" t="s">
        <v>325</v>
      </c>
    </row>
    <row r="384" spans="2:4" ht="12.75">
      <c r="B384" s="58" t="s">
        <v>1019</v>
      </c>
      <c r="D384" s="58" t="s">
        <v>326</v>
      </c>
    </row>
    <row r="385" spans="2:4" ht="12.75">
      <c r="B385" s="58" t="s">
        <v>1020</v>
      </c>
      <c r="D385" s="58" t="s">
        <v>327</v>
      </c>
    </row>
    <row r="386" spans="2:4" ht="12.75">
      <c r="B386" s="58" t="s">
        <v>848</v>
      </c>
      <c r="D386" s="58" t="s">
        <v>328</v>
      </c>
    </row>
    <row r="387" spans="2:4" ht="12.75">
      <c r="B387" s="58" t="s">
        <v>849</v>
      </c>
      <c r="D387" s="58" t="s">
        <v>329</v>
      </c>
    </row>
    <row r="388" spans="2:4" ht="12.75">
      <c r="B388" s="58" t="s">
        <v>850</v>
      </c>
      <c r="D388" s="58" t="s">
        <v>330</v>
      </c>
    </row>
    <row r="389" spans="2:4" ht="12.75">
      <c r="B389" s="58" t="s">
        <v>851</v>
      </c>
      <c r="D389" s="58" t="s">
        <v>331</v>
      </c>
    </row>
    <row r="390" spans="2:4" ht="12.75">
      <c r="B390" s="58" t="s">
        <v>852</v>
      </c>
      <c r="D390" s="58" t="s">
        <v>332</v>
      </c>
    </row>
    <row r="391" spans="2:4" ht="12.75">
      <c r="B391" s="58" t="s">
        <v>853</v>
      </c>
      <c r="D391" s="58" t="s">
        <v>333</v>
      </c>
    </row>
    <row r="392" spans="2:4" ht="12.75">
      <c r="B392" s="58" t="s">
        <v>854</v>
      </c>
      <c r="D392" s="58" t="s">
        <v>334</v>
      </c>
    </row>
    <row r="393" spans="2:4" ht="12.75">
      <c r="B393" s="58" t="s">
        <v>855</v>
      </c>
      <c r="D393" s="58" t="s">
        <v>335</v>
      </c>
    </row>
    <row r="394" spans="2:4" ht="12.75">
      <c r="B394" s="58" t="s">
        <v>856</v>
      </c>
      <c r="D394" s="58" t="s">
        <v>336</v>
      </c>
    </row>
    <row r="395" spans="2:4" ht="12.75">
      <c r="B395" s="58" t="s">
        <v>857</v>
      </c>
      <c r="D395" s="58" t="s">
        <v>337</v>
      </c>
    </row>
    <row r="396" spans="2:4" ht="12.75">
      <c r="B396" s="58" t="s">
        <v>858</v>
      </c>
      <c r="D396" s="58" t="s">
        <v>338</v>
      </c>
    </row>
    <row r="397" spans="2:4" ht="12.75">
      <c r="B397" s="58" t="s">
        <v>859</v>
      </c>
      <c r="D397" s="58" t="s">
        <v>339</v>
      </c>
    </row>
    <row r="398" spans="2:4" ht="12.75">
      <c r="B398" s="58" t="s">
        <v>860</v>
      </c>
      <c r="D398" s="58" t="s">
        <v>340</v>
      </c>
    </row>
    <row r="399" spans="2:4" ht="12.75">
      <c r="B399" s="58" t="s">
        <v>861</v>
      </c>
      <c r="D399" s="58" t="s">
        <v>341</v>
      </c>
    </row>
    <row r="400" spans="2:4" ht="12.75">
      <c r="B400" s="58" t="s">
        <v>862</v>
      </c>
      <c r="D400" s="58" t="s">
        <v>342</v>
      </c>
    </row>
    <row r="401" spans="2:4" ht="12.75">
      <c r="B401" s="58" t="s">
        <v>1021</v>
      </c>
      <c r="D401" s="58" t="s">
        <v>343</v>
      </c>
    </row>
    <row r="402" spans="2:4" ht="12.75">
      <c r="B402" s="58" t="s">
        <v>1022</v>
      </c>
      <c r="D402" s="58" t="s">
        <v>344</v>
      </c>
    </row>
    <row r="403" spans="2:4" ht="12.75">
      <c r="B403" s="58" t="s">
        <v>863</v>
      </c>
      <c r="D403" s="58" t="s">
        <v>345</v>
      </c>
    </row>
    <row r="404" spans="2:4" ht="12.75">
      <c r="B404" s="58" t="s">
        <v>1023</v>
      </c>
      <c r="D404" s="58" t="s">
        <v>346</v>
      </c>
    </row>
    <row r="405" spans="2:4" ht="12.75">
      <c r="B405" s="58" t="s">
        <v>864</v>
      </c>
      <c r="D405" s="58" t="s">
        <v>347</v>
      </c>
    </row>
    <row r="406" spans="2:4" ht="12.75">
      <c r="B406" s="58" t="s">
        <v>1024</v>
      </c>
      <c r="D406" s="58" t="s">
        <v>348</v>
      </c>
    </row>
    <row r="407" spans="2:4" ht="12.75">
      <c r="B407" s="58" t="s">
        <v>349</v>
      </c>
      <c r="D407" s="58" t="s">
        <v>349</v>
      </c>
    </row>
    <row r="408" spans="2:4" ht="12.75">
      <c r="B408" s="58" t="s">
        <v>865</v>
      </c>
      <c r="D408" s="58" t="s">
        <v>350</v>
      </c>
    </row>
    <row r="409" spans="2:4" ht="12.75">
      <c r="B409" s="58" t="s">
        <v>866</v>
      </c>
      <c r="D409" s="58" t="s">
        <v>351</v>
      </c>
    </row>
    <row r="410" spans="2:4" ht="12.75">
      <c r="B410" s="58" t="s">
        <v>867</v>
      </c>
      <c r="D410" s="58" t="s">
        <v>352</v>
      </c>
    </row>
    <row r="411" spans="2:4" ht="12.75">
      <c r="B411" s="58" t="s">
        <v>868</v>
      </c>
      <c r="D411" s="58" t="s">
        <v>353</v>
      </c>
    </row>
    <row r="412" spans="2:4" ht="12.75">
      <c r="B412" s="58" t="s">
        <v>869</v>
      </c>
      <c r="D412" s="58" t="s">
        <v>354</v>
      </c>
    </row>
    <row r="413" spans="2:4" ht="12.75">
      <c r="B413" s="58" t="s">
        <v>870</v>
      </c>
      <c r="D413" s="58" t="s">
        <v>355</v>
      </c>
    </row>
    <row r="414" spans="2:4" ht="12.75">
      <c r="B414" s="58" t="s">
        <v>871</v>
      </c>
      <c r="D414" s="58" t="s">
        <v>356</v>
      </c>
    </row>
    <row r="415" spans="2:4" ht="12.75">
      <c r="B415" s="58" t="s">
        <v>872</v>
      </c>
      <c r="D415" s="58" t="s">
        <v>357</v>
      </c>
    </row>
    <row r="416" spans="2:4" ht="12.75">
      <c r="B416" s="58" t="s">
        <v>873</v>
      </c>
      <c r="D416" s="58" t="s">
        <v>358</v>
      </c>
    </row>
    <row r="417" spans="2:4" ht="12.75">
      <c r="B417" s="58" t="s">
        <v>874</v>
      </c>
      <c r="D417" s="58" t="s">
        <v>359</v>
      </c>
    </row>
    <row r="418" spans="2:4" ht="12.75">
      <c r="B418" s="58" t="s">
        <v>1025</v>
      </c>
      <c r="D418" s="58" t="s">
        <v>360</v>
      </c>
    </row>
    <row r="419" spans="2:4" ht="12.75">
      <c r="B419" s="58" t="s">
        <v>875</v>
      </c>
      <c r="D419" s="58" t="s">
        <v>361</v>
      </c>
    </row>
    <row r="420" spans="2:4" ht="12.75">
      <c r="B420" s="58" t="s">
        <v>876</v>
      </c>
      <c r="D420" s="58" t="s">
        <v>362</v>
      </c>
    </row>
    <row r="421" spans="2:4" ht="12.75">
      <c r="B421" s="58" t="s">
        <v>877</v>
      </c>
      <c r="D421" s="58" t="s">
        <v>363</v>
      </c>
    </row>
    <row r="422" spans="2:4" ht="12.75">
      <c r="B422" s="58" t="s">
        <v>878</v>
      </c>
      <c r="D422" s="58" t="s">
        <v>364</v>
      </c>
    </row>
    <row r="423" spans="2:4" ht="12.75">
      <c r="B423" s="58" t="s">
        <v>879</v>
      </c>
      <c r="D423" s="58" t="s">
        <v>365</v>
      </c>
    </row>
    <row r="424" spans="2:4" ht="12.75">
      <c r="B424" s="58" t="s">
        <v>880</v>
      </c>
      <c r="D424" s="58" t="s">
        <v>366</v>
      </c>
    </row>
    <row r="425" spans="2:4" ht="12.75">
      <c r="B425" s="58" t="s">
        <v>881</v>
      </c>
      <c r="D425" s="58" t="s">
        <v>367</v>
      </c>
    </row>
    <row r="426" spans="2:4" ht="12.75">
      <c r="B426" s="58" t="s">
        <v>882</v>
      </c>
      <c r="D426" s="58" t="s">
        <v>917</v>
      </c>
    </row>
    <row r="427" spans="2:4" ht="12.75">
      <c r="B427" s="58" t="s">
        <v>883</v>
      </c>
      <c r="D427" s="58" t="s">
        <v>368</v>
      </c>
    </row>
    <row r="428" spans="2:4" ht="12.75">
      <c r="B428" s="58" t="s">
        <v>884</v>
      </c>
      <c r="D428" s="58" t="s">
        <v>369</v>
      </c>
    </row>
    <row r="429" spans="2:4" ht="12.75">
      <c r="B429" s="58" t="s">
        <v>885</v>
      </c>
      <c r="D429" s="58" t="s">
        <v>370</v>
      </c>
    </row>
    <row r="430" spans="2:4" ht="12.75">
      <c r="B430" s="58" t="s">
        <v>1026</v>
      </c>
      <c r="D430" s="58" t="s">
        <v>371</v>
      </c>
    </row>
    <row r="431" spans="2:4" ht="12.75">
      <c r="B431" s="58" t="s">
        <v>886</v>
      </c>
      <c r="D431" s="58" t="s">
        <v>372</v>
      </c>
    </row>
    <row r="432" spans="2:4" ht="12.75">
      <c r="B432" s="58" t="s">
        <v>887</v>
      </c>
      <c r="D432" s="58" t="s">
        <v>373</v>
      </c>
    </row>
    <row r="433" spans="2:4" ht="12.75">
      <c r="B433" s="58" t="s">
        <v>888</v>
      </c>
      <c r="D433" s="58" t="s">
        <v>374</v>
      </c>
    </row>
    <row r="434" spans="2:4" ht="12.75">
      <c r="B434" s="58" t="s">
        <v>889</v>
      </c>
      <c r="D434" s="58" t="s">
        <v>375</v>
      </c>
    </row>
    <row r="435" spans="2:4" ht="12.75">
      <c r="B435" s="58" t="s">
        <v>890</v>
      </c>
      <c r="D435" s="58" t="s">
        <v>376</v>
      </c>
    </row>
    <row r="436" spans="2:4" ht="12.75">
      <c r="B436" s="58" t="s">
        <v>891</v>
      </c>
      <c r="D436" s="58" t="s">
        <v>377</v>
      </c>
    </row>
    <row r="437" spans="2:4" ht="12.75">
      <c r="B437" s="58" t="s">
        <v>378</v>
      </c>
      <c r="D437" s="58" t="s">
        <v>378</v>
      </c>
    </row>
    <row r="438" spans="2:4" ht="12.75">
      <c r="B438" s="58" t="s">
        <v>892</v>
      </c>
      <c r="D438" s="58" t="s">
        <v>379</v>
      </c>
    </row>
    <row r="439" spans="2:4" ht="12.75">
      <c r="B439" s="58" t="s">
        <v>893</v>
      </c>
      <c r="D439" s="58" t="s">
        <v>380</v>
      </c>
    </row>
    <row r="440" spans="2:4" ht="12.75">
      <c r="B440" s="58" t="s">
        <v>1027</v>
      </c>
      <c r="D440" s="58" t="s">
        <v>381</v>
      </c>
    </row>
    <row r="441" spans="2:4" ht="12.75">
      <c r="B441" s="58" t="s">
        <v>1028</v>
      </c>
      <c r="D441" s="58" t="s">
        <v>382</v>
      </c>
    </row>
    <row r="442" spans="2:4" ht="12.75">
      <c r="B442" s="58" t="s">
        <v>894</v>
      </c>
      <c r="D442" s="58" t="s">
        <v>383</v>
      </c>
    </row>
    <row r="443" spans="2:4" ht="12.75">
      <c r="B443" s="58" t="s">
        <v>895</v>
      </c>
      <c r="D443" s="58" t="s">
        <v>384</v>
      </c>
    </row>
    <row r="444" spans="2:4" ht="12.75">
      <c r="B444" s="58" t="s">
        <v>1029</v>
      </c>
      <c r="D444" s="58" t="s">
        <v>385</v>
      </c>
    </row>
    <row r="445" spans="2:4" ht="12.75">
      <c r="B445" s="58" t="s">
        <v>896</v>
      </c>
      <c r="D445" s="58" t="s">
        <v>386</v>
      </c>
    </row>
    <row r="446" spans="2:4" ht="12.75">
      <c r="B446" s="58" t="s">
        <v>897</v>
      </c>
      <c r="D446" s="58" t="s">
        <v>387</v>
      </c>
    </row>
    <row r="447" spans="2:4" ht="12.75">
      <c r="B447" s="58" t="s">
        <v>898</v>
      </c>
      <c r="D447" s="58" t="s">
        <v>388</v>
      </c>
    </row>
    <row r="448" spans="2:4" ht="12.75">
      <c r="B448" s="58" t="s">
        <v>899</v>
      </c>
      <c r="D448" s="58" t="s">
        <v>389</v>
      </c>
    </row>
    <row r="449" spans="2:4" ht="12.75">
      <c r="B449" s="58" t="s">
        <v>1030</v>
      </c>
      <c r="D449" s="58" t="s">
        <v>390</v>
      </c>
    </row>
    <row r="450" spans="2:4" ht="12.75">
      <c r="B450" s="58" t="s">
        <v>900</v>
      </c>
      <c r="D450" s="58" t="s">
        <v>391</v>
      </c>
    </row>
    <row r="451" spans="2:4" ht="12.75">
      <c r="B451" s="58" t="s">
        <v>901</v>
      </c>
      <c r="D451" s="58" t="s">
        <v>392</v>
      </c>
    </row>
    <row r="452" spans="2:4" ht="12.75">
      <c r="B452" s="58" t="s">
        <v>902</v>
      </c>
      <c r="D452" s="58" t="s">
        <v>393</v>
      </c>
    </row>
    <row r="453" spans="2:4" ht="12.75">
      <c r="B453" s="58" t="s">
        <v>903</v>
      </c>
      <c r="D453" s="58" t="s">
        <v>394</v>
      </c>
    </row>
    <row r="454" spans="2:4" ht="12.75">
      <c r="B454" s="58" t="s">
        <v>904</v>
      </c>
      <c r="D454" s="58" t="s">
        <v>395</v>
      </c>
    </row>
    <row r="455" spans="2:4" ht="12.75">
      <c r="B455" s="58" t="s">
        <v>905</v>
      </c>
      <c r="D455" s="58" t="s">
        <v>396</v>
      </c>
    </row>
    <row r="456" spans="2:4" ht="12.75">
      <c r="B456" s="58" t="s">
        <v>906</v>
      </c>
      <c r="D456" s="58" t="s">
        <v>397</v>
      </c>
    </row>
    <row r="457" spans="2:4" ht="12.75">
      <c r="B457" s="58" t="s">
        <v>907</v>
      </c>
      <c r="D457" s="58" t="s">
        <v>398</v>
      </c>
    </row>
    <row r="458" spans="2:4" ht="12.75">
      <c r="B458" s="58" t="s">
        <v>908</v>
      </c>
      <c r="D458" s="58" t="s">
        <v>399</v>
      </c>
    </row>
    <row r="459" spans="2:4" ht="12.75">
      <c r="B459" s="58" t="s">
        <v>909</v>
      </c>
      <c r="D459" s="58" t="s">
        <v>400</v>
      </c>
    </row>
    <row r="460" spans="2:4" ht="12.75">
      <c r="B460" s="58" t="s">
        <v>910</v>
      </c>
      <c r="D460" s="58" t="s">
        <v>401</v>
      </c>
    </row>
    <row r="461" spans="2:4" ht="12.75">
      <c r="B461" s="58" t="s">
        <v>911</v>
      </c>
      <c r="D461" s="58" t="s">
        <v>402</v>
      </c>
    </row>
    <row r="462" spans="2:4" ht="12.75">
      <c r="B462" s="58" t="s">
        <v>912</v>
      </c>
      <c r="D462" s="58" t="s">
        <v>403</v>
      </c>
    </row>
    <row r="463" spans="2:4" ht="12.75">
      <c r="B463" s="58" t="s">
        <v>913</v>
      </c>
      <c r="D463" s="58" t="s">
        <v>404</v>
      </c>
    </row>
    <row r="464" spans="2:4" ht="12.75">
      <c r="B464" s="58" t="s">
        <v>914</v>
      </c>
      <c r="D464" s="58" t="s">
        <v>405</v>
      </c>
    </row>
    <row r="465" spans="2:4" ht="12.75">
      <c r="B465" s="58" t="s">
        <v>915</v>
      </c>
      <c r="D465" s="58" t="s">
        <v>406</v>
      </c>
    </row>
    <row r="466" spans="2:4" ht="12.75">
      <c r="B466" s="58" t="s">
        <v>916</v>
      </c>
      <c r="D466" s="58" t="s">
        <v>407</v>
      </c>
    </row>
    <row r="467" spans="2:5" ht="12.75">
      <c r="B467" s="60" t="s">
        <v>558</v>
      </c>
      <c r="D467" s="61" t="s">
        <v>1032</v>
      </c>
      <c r="E467" s="60"/>
    </row>
    <row r="468" spans="2:5" ht="12.75">
      <c r="B468" s="60" t="s">
        <v>559</v>
      </c>
      <c r="D468" s="61" t="s">
        <v>1033</v>
      </c>
      <c r="E468" s="60"/>
    </row>
    <row r="469" spans="2:5" ht="12.75">
      <c r="B469" s="60" t="s">
        <v>560</v>
      </c>
      <c r="D469" s="61" t="s">
        <v>1034</v>
      </c>
      <c r="E469" s="60"/>
    </row>
    <row r="470" spans="2:5" ht="12.75">
      <c r="B470" s="60" t="s">
        <v>561</v>
      </c>
      <c r="D470" s="61" t="s">
        <v>1035</v>
      </c>
      <c r="E470" s="60"/>
    </row>
    <row r="471" spans="2:5" ht="12.75">
      <c r="B471" s="60" t="s">
        <v>562</v>
      </c>
      <c r="D471" s="61" t="s">
        <v>1036</v>
      </c>
      <c r="E471" s="60"/>
    </row>
    <row r="472" spans="2:5" ht="12.75">
      <c r="B472" s="60" t="s">
        <v>563</v>
      </c>
      <c r="D472" s="62" t="s">
        <v>1037</v>
      </c>
      <c r="E472" s="60"/>
    </row>
    <row r="473" spans="2:5" ht="12.75">
      <c r="B473" s="60" t="s">
        <v>564</v>
      </c>
      <c r="D473" s="61" t="s">
        <v>1038</v>
      </c>
      <c r="E473" s="60"/>
    </row>
    <row r="474" spans="2:5" ht="12.75">
      <c r="B474" s="60" t="s">
        <v>571</v>
      </c>
      <c r="D474" s="61" t="s">
        <v>1039</v>
      </c>
      <c r="E474" s="60"/>
    </row>
    <row r="475" spans="2:5" ht="12.75">
      <c r="B475" s="60" t="s">
        <v>572</v>
      </c>
      <c r="D475" s="61" t="s">
        <v>1040</v>
      </c>
      <c r="E475" s="60"/>
    </row>
    <row r="476" spans="2:5" ht="12.75">
      <c r="B476" s="60" t="s">
        <v>573</v>
      </c>
      <c r="D476" s="61" t="s">
        <v>1041</v>
      </c>
      <c r="E476" s="60"/>
    </row>
    <row r="477" spans="2:5" ht="12.75">
      <c r="B477" s="60" t="s">
        <v>918</v>
      </c>
      <c r="D477" s="61" t="s">
        <v>1042</v>
      </c>
      <c r="E477" s="60"/>
    </row>
    <row r="478" spans="2:5" ht="12.75">
      <c r="B478" s="60" t="s">
        <v>574</v>
      </c>
      <c r="D478" s="61" t="s">
        <v>1043</v>
      </c>
      <c r="E478" s="60"/>
    </row>
    <row r="479" spans="2:5" ht="12.75">
      <c r="B479" s="60" t="s">
        <v>575</v>
      </c>
      <c r="D479" s="61" t="s">
        <v>1044</v>
      </c>
      <c r="E479" s="60"/>
    </row>
    <row r="480" spans="2:5" ht="12.75">
      <c r="B480" s="60" t="s">
        <v>919</v>
      </c>
      <c r="D480" s="61" t="s">
        <v>937</v>
      </c>
      <c r="E480" s="60"/>
    </row>
    <row r="481" spans="2:5" ht="12.75">
      <c r="B481" s="60" t="s">
        <v>920</v>
      </c>
      <c r="D481" s="61" t="s">
        <v>1045</v>
      </c>
      <c r="E481" s="60"/>
    </row>
    <row r="482" spans="2:5" ht="12.75">
      <c r="B482" s="60" t="s">
        <v>576</v>
      </c>
      <c r="D482" s="61" t="s">
        <v>1046</v>
      </c>
      <c r="E482" s="60"/>
    </row>
    <row r="483" spans="2:5" ht="12.75">
      <c r="B483" s="60" t="s">
        <v>921</v>
      </c>
      <c r="D483" s="63" t="s">
        <v>1047</v>
      </c>
      <c r="E483" s="60"/>
    </row>
    <row r="484" spans="2:5" ht="12.75">
      <c r="B484" s="60" t="s">
        <v>577</v>
      </c>
      <c r="D484" s="87" t="s">
        <v>1048</v>
      </c>
      <c r="E484" s="60"/>
    </row>
    <row r="485" spans="2:5" ht="12.75">
      <c r="B485" s="60" t="s">
        <v>578</v>
      </c>
      <c r="D485" s="61" t="s">
        <v>1049</v>
      </c>
      <c r="E485" s="60"/>
    </row>
    <row r="486" spans="2:5" ht="12.75">
      <c r="B486" s="60" t="s">
        <v>579</v>
      </c>
      <c r="D486" s="61" t="s">
        <v>1050</v>
      </c>
      <c r="E486" s="60"/>
    </row>
    <row r="487" spans="2:5" ht="12.75">
      <c r="B487" s="60" t="s">
        <v>922</v>
      </c>
      <c r="D487" s="61" t="s">
        <v>1051</v>
      </c>
      <c r="E487" s="60"/>
    </row>
    <row r="488" spans="2:5" ht="12.75">
      <c r="B488" s="60" t="s">
        <v>919</v>
      </c>
      <c r="D488" s="61" t="s">
        <v>1052</v>
      </c>
      <c r="E488" s="60"/>
    </row>
    <row r="489" spans="2:5" ht="12.75">
      <c r="B489" s="60" t="s">
        <v>580</v>
      </c>
      <c r="D489" s="61" t="s">
        <v>1053</v>
      </c>
      <c r="E489" s="60"/>
    </row>
    <row r="490" spans="2:5" ht="12.75">
      <c r="B490" s="60" t="s">
        <v>581</v>
      </c>
      <c r="D490" s="61" t="s">
        <v>1054</v>
      </c>
      <c r="E490" s="60"/>
    </row>
    <row r="491" spans="2:5" ht="12.75">
      <c r="B491" s="60" t="s">
        <v>923</v>
      </c>
      <c r="D491" s="61" t="s">
        <v>1055</v>
      </c>
      <c r="E491" s="60"/>
    </row>
    <row r="492" spans="2:5" ht="12.75">
      <c r="B492" s="60" t="s">
        <v>924</v>
      </c>
      <c r="D492" s="61" t="s">
        <v>1056</v>
      </c>
      <c r="E492" s="60"/>
    </row>
    <row r="493" spans="2:5" ht="12.75">
      <c r="B493" s="60" t="s">
        <v>925</v>
      </c>
      <c r="D493" s="61" t="s">
        <v>1057</v>
      </c>
      <c r="E493" s="60"/>
    </row>
    <row r="494" spans="2:5" ht="12.75">
      <c r="B494" s="60" t="s">
        <v>582</v>
      </c>
      <c r="D494" s="61" t="s">
        <v>1058</v>
      </c>
      <c r="E494" s="60"/>
    </row>
    <row r="495" spans="2:5" ht="12.75">
      <c r="B495" s="60" t="s">
        <v>926</v>
      </c>
      <c r="D495" s="61" t="s">
        <v>1059</v>
      </c>
      <c r="E495" s="60"/>
    </row>
    <row r="496" spans="2:5" ht="12.75">
      <c r="B496" s="60" t="s">
        <v>927</v>
      </c>
      <c r="D496" s="61" t="s">
        <v>938</v>
      </c>
      <c r="E496" s="60"/>
    </row>
    <row r="497" spans="2:5" ht="12.75">
      <c r="B497" s="60" t="s">
        <v>583</v>
      </c>
      <c r="D497" s="61" t="s">
        <v>1060</v>
      </c>
      <c r="E497" s="60"/>
    </row>
    <row r="498" spans="2:5" ht="12.75">
      <c r="B498" s="60" t="s">
        <v>584</v>
      </c>
      <c r="D498" s="61" t="s">
        <v>1061</v>
      </c>
      <c r="E498" s="60"/>
    </row>
    <row r="499" spans="2:5" ht="12.75">
      <c r="B499" s="60" t="s">
        <v>585</v>
      </c>
      <c r="D499" s="61" t="s">
        <v>1062</v>
      </c>
      <c r="E499" s="60"/>
    </row>
    <row r="500" spans="2:5" ht="12.75">
      <c r="B500" s="60" t="s">
        <v>33</v>
      </c>
      <c r="D500" s="61" t="s">
        <v>33</v>
      </c>
      <c r="E500" s="60"/>
    </row>
    <row r="501" spans="2:5" ht="12.75">
      <c r="B501" s="60" t="s">
        <v>586</v>
      </c>
      <c r="D501" s="61" t="s">
        <v>1063</v>
      </c>
      <c r="E501" s="60"/>
    </row>
    <row r="502" spans="2:5" ht="12.75">
      <c r="B502" s="60" t="s">
        <v>587</v>
      </c>
      <c r="D502" s="61" t="s">
        <v>1064</v>
      </c>
      <c r="E502" s="60"/>
    </row>
    <row r="503" spans="2:5" ht="12.75">
      <c r="B503" s="60" t="s">
        <v>571</v>
      </c>
      <c r="D503" s="61" t="s">
        <v>1065</v>
      </c>
      <c r="E503" s="60"/>
    </row>
    <row r="504" spans="2:5" ht="12.75">
      <c r="B504" s="60" t="s">
        <v>928</v>
      </c>
      <c r="D504" s="61" t="s">
        <v>1066</v>
      </c>
      <c r="E504" s="60"/>
    </row>
    <row r="505" spans="2:5" ht="12.75">
      <c r="B505" s="60" t="s">
        <v>929</v>
      </c>
      <c r="D505" s="61" t="s">
        <v>1067</v>
      </c>
      <c r="E505" s="60"/>
    </row>
    <row r="506" spans="2:5" ht="12.75">
      <c r="B506" s="60" t="s">
        <v>930</v>
      </c>
      <c r="D506" s="61" t="s">
        <v>1068</v>
      </c>
      <c r="E506" s="60"/>
    </row>
    <row r="507" spans="2:5" ht="12.75">
      <c r="B507" s="60" t="s">
        <v>589</v>
      </c>
      <c r="D507" s="61" t="s">
        <v>1069</v>
      </c>
      <c r="E507" s="60"/>
    </row>
    <row r="508" spans="2:5" ht="12.75">
      <c r="B508" s="60" t="s">
        <v>590</v>
      </c>
      <c r="D508" s="61" t="s">
        <v>1070</v>
      </c>
      <c r="E508" s="60"/>
    </row>
    <row r="509" spans="2:5" ht="12.75">
      <c r="B509" s="60" t="s">
        <v>591</v>
      </c>
      <c r="D509" s="61" t="s">
        <v>1071</v>
      </c>
      <c r="E509" s="60"/>
    </row>
    <row r="510" spans="2:5" ht="12.75">
      <c r="B510" s="60" t="s">
        <v>931</v>
      </c>
      <c r="D510" s="61" t="s">
        <v>1072</v>
      </c>
      <c r="E510" s="60"/>
    </row>
    <row r="511" spans="2:5" ht="12.75">
      <c r="B511" s="60" t="s">
        <v>932</v>
      </c>
      <c r="D511" s="61" t="s">
        <v>1073</v>
      </c>
      <c r="E511" s="60"/>
    </row>
    <row r="512" spans="2:5" ht="12.75">
      <c r="B512" s="60" t="s">
        <v>592</v>
      </c>
      <c r="D512" s="61" t="s">
        <v>939</v>
      </c>
      <c r="E512" s="60"/>
    </row>
    <row r="513" spans="2:5" ht="12.75">
      <c r="B513" s="60" t="s">
        <v>593</v>
      </c>
      <c r="D513" s="61" t="s">
        <v>1074</v>
      </c>
      <c r="E513" s="60"/>
    </row>
    <row r="514" spans="2:5" ht="12.75">
      <c r="B514" s="60" t="s">
        <v>595</v>
      </c>
      <c r="D514" s="61" t="s">
        <v>940</v>
      </c>
      <c r="E514" s="60"/>
    </row>
    <row r="515" spans="2:5" ht="12.75">
      <c r="B515" s="60" t="s">
        <v>598</v>
      </c>
      <c r="D515" s="61" t="s">
        <v>1075</v>
      </c>
      <c r="E515" s="60"/>
    </row>
    <row r="516" spans="2:5" ht="12.75">
      <c r="B516" s="60" t="s">
        <v>570</v>
      </c>
      <c r="D516" s="61" t="s">
        <v>1076</v>
      </c>
      <c r="E516" s="60"/>
    </row>
    <row r="517" spans="2:5" ht="12.75">
      <c r="B517" s="60" t="s">
        <v>569</v>
      </c>
      <c r="D517" s="61" t="s">
        <v>941</v>
      </c>
      <c r="E517" s="60"/>
    </row>
    <row r="518" spans="2:5" ht="12.75">
      <c r="B518" s="60" t="s">
        <v>597</v>
      </c>
      <c r="D518" s="61" t="s">
        <v>1077</v>
      </c>
      <c r="E518" s="60"/>
    </row>
    <row r="519" spans="2:5" ht="12.75">
      <c r="B519" s="60" t="s">
        <v>568</v>
      </c>
      <c r="D519" s="61" t="s">
        <v>1078</v>
      </c>
      <c r="E519" s="60"/>
    </row>
    <row r="520" spans="2:5" ht="12.75">
      <c r="B520" s="60" t="s">
        <v>599</v>
      </c>
      <c r="D520" s="61" t="s">
        <v>1079</v>
      </c>
      <c r="E520" s="60"/>
    </row>
    <row r="521" spans="2:5" ht="12.75">
      <c r="B521" s="60" t="s">
        <v>933</v>
      </c>
      <c r="D521" s="61" t="s">
        <v>1080</v>
      </c>
      <c r="E521" s="60"/>
    </row>
    <row r="522" spans="2:5" ht="12.75">
      <c r="B522" s="60" t="s">
        <v>933</v>
      </c>
      <c r="D522" s="61" t="s">
        <v>1080</v>
      </c>
      <c r="E522" s="60"/>
    </row>
    <row r="523" spans="2:5" ht="12.75">
      <c r="B523" s="60" t="s">
        <v>934</v>
      </c>
      <c r="D523" s="61" t="s">
        <v>942</v>
      </c>
      <c r="E523" s="60"/>
    </row>
    <row r="524" spans="2:5" ht="12.75">
      <c r="B524" s="60" t="s">
        <v>567</v>
      </c>
      <c r="D524" s="61" t="s">
        <v>1081</v>
      </c>
      <c r="E524" s="60"/>
    </row>
    <row r="525" spans="2:5" ht="12.75">
      <c r="B525" s="60" t="s">
        <v>594</v>
      </c>
      <c r="D525" s="61" t="s">
        <v>1082</v>
      </c>
      <c r="E525" s="60"/>
    </row>
    <row r="526" spans="2:5" ht="12.75">
      <c r="B526" s="60" t="s">
        <v>935</v>
      </c>
      <c r="D526" s="61" t="s">
        <v>1083</v>
      </c>
      <c r="E526" s="60"/>
    </row>
    <row r="527" spans="2:5" ht="12.75">
      <c r="B527" s="60" t="s">
        <v>596</v>
      </c>
      <c r="D527" s="61" t="s">
        <v>1084</v>
      </c>
      <c r="E527" s="60"/>
    </row>
    <row r="528" spans="2:5" ht="12.75">
      <c r="B528" s="60" t="s">
        <v>566</v>
      </c>
      <c r="D528" s="61" t="s">
        <v>943</v>
      </c>
      <c r="E528" s="60"/>
    </row>
    <row r="529" spans="2:5" ht="12.75">
      <c r="B529" s="60" t="s">
        <v>557</v>
      </c>
      <c r="D529" s="61" t="s">
        <v>944</v>
      </c>
      <c r="E529" s="60"/>
    </row>
    <row r="530" spans="2:5" ht="12.75">
      <c r="B530" s="60" t="s">
        <v>936</v>
      </c>
      <c r="D530" s="61" t="s">
        <v>1085</v>
      </c>
      <c r="E530" s="60"/>
    </row>
    <row r="531" spans="2:5" ht="12.75">
      <c r="B531" s="60" t="s">
        <v>588</v>
      </c>
      <c r="D531" s="61" t="s">
        <v>1086</v>
      </c>
      <c r="E531" s="60"/>
    </row>
  </sheetData>
  <sheetProtection password="8577" sheet="1" objects="1" scenarios="1"/>
  <hyperlinks>
    <hyperlink ref="L2" r:id="rId1" display="www.erlab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erlab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Herry</dc:creator>
  <cp:keywords/>
  <dc:description/>
  <cp:lastModifiedBy>Cuffaro</cp:lastModifiedBy>
  <cp:lastPrinted>2004-09-08T15:09:21Z</cp:lastPrinted>
  <dcterms:created xsi:type="dcterms:W3CDTF">2004-05-26T08:08:37Z</dcterms:created>
  <dcterms:modified xsi:type="dcterms:W3CDTF">2011-04-08T11:00:53Z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